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4508" windowHeight="11640" activeTab="0"/>
  </bookViews>
  <sheets>
    <sheet name="K_plan" sheetId="1" r:id="rId1"/>
    <sheet name="3_План навчального процесу" sheetId="2" r:id="rId2"/>
  </sheets>
  <definedNames>
    <definedName name="_xlnm.Print_Titles" localSheetId="1">'3_План навчального процесу'!$8:$8</definedName>
    <definedName name="_xlnm.Print_Area" localSheetId="1">'3_План навчального процесу'!$A$1:$BU$69</definedName>
    <definedName name="_xlnm.Print_Area" localSheetId="0">'K_plan'!$A$1:$BB$50</definedName>
  </definedNames>
  <calcPr fullCalcOnLoad="1"/>
</workbook>
</file>

<file path=xl/sharedStrings.xml><?xml version="1.0" encoding="utf-8"?>
<sst xmlns="http://schemas.openxmlformats.org/spreadsheetml/2006/main" count="424" uniqueCount="209">
  <si>
    <t xml:space="preserve"> 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</si>
  <si>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</si>
  <si>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</si>
  <si>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</si>
  <si>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</si>
  <si>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</si>
  <si>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</si>
  <si>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>Кількість заліків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</si>
  <si>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</si>
  <si>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</si>
  <si>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</si>
  <si>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</si>
  <si>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</si>
  <si>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</si>
  <si>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</si>
  <si>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</si>
  <si>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</si>
  <si>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</si>
  <si>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</si>
  <si>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</si>
  <si>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Канікули</t>
  </si>
  <si>
    <t>I</t>
  </si>
  <si>
    <t>II</t>
  </si>
  <si>
    <t>III</t>
  </si>
  <si>
    <t>IV</t>
  </si>
  <si>
    <t>Практика</t>
  </si>
  <si>
    <t>Кількість екзаменів</t>
  </si>
  <si>
    <t>Курс</t>
  </si>
  <si>
    <t>Разом</t>
  </si>
  <si>
    <t>Тижні</t>
  </si>
  <si>
    <t>Назва
 практики</t>
  </si>
  <si>
    <t>НАЗВА НАВЧАЛЬНОЇ ДИСЦИПЛІНИ</t>
  </si>
  <si>
    <t>Шифр за ОПП</t>
  </si>
  <si>
    <t>Кількість годин</t>
  </si>
  <si>
    <t>проекти</t>
  </si>
  <si>
    <t>роботи</t>
  </si>
  <si>
    <t>у тому числі:</t>
  </si>
  <si>
    <t>лекції</t>
  </si>
  <si>
    <t>лабораторні</t>
  </si>
  <si>
    <t>практичні</t>
  </si>
  <si>
    <t>I курс</t>
  </si>
  <si>
    <t>II курс</t>
  </si>
  <si>
    <t>III курс</t>
  </si>
  <si>
    <t>IV курс</t>
  </si>
  <si>
    <t>Кількість кредитів ЄКТС</t>
  </si>
  <si>
    <t>Теоретичне 
навчання</t>
  </si>
  <si>
    <t>Усього</t>
  </si>
  <si>
    <t>Екзаменаційна 
сесія</t>
  </si>
  <si>
    <t>екзамени</t>
  </si>
  <si>
    <t>курсові</t>
  </si>
  <si>
    <t>заліки</t>
  </si>
  <si>
    <t>загальний обсяг</t>
  </si>
  <si>
    <t>всього</t>
  </si>
  <si>
    <t>аудиторних</t>
  </si>
  <si>
    <t>самостійна робота</t>
  </si>
  <si>
    <t>семестри</t>
  </si>
  <si>
    <t>галузь знань</t>
  </si>
  <si>
    <t>(підпис)</t>
  </si>
  <si>
    <t>"</t>
  </si>
  <si>
    <t>року</t>
  </si>
  <si>
    <t>М.П.</t>
  </si>
  <si>
    <t>Ректор</t>
  </si>
  <si>
    <t>Міністерство освіти і науки України</t>
  </si>
  <si>
    <t>" Затверджую"</t>
  </si>
  <si>
    <t>Н А В Ч А Л Ь Н И Й  П Л АН</t>
  </si>
  <si>
    <t xml:space="preserve">  (назва)</t>
  </si>
  <si>
    <t>Строк  навчання</t>
  </si>
  <si>
    <t xml:space="preserve"> (роки і місяці)</t>
  </si>
  <si>
    <t>на основі</t>
  </si>
  <si>
    <t>Розподіл 
за семестрами</t>
  </si>
  <si>
    <t>Фізичне виховання</t>
  </si>
  <si>
    <t>денна</t>
  </si>
  <si>
    <t>Т</t>
  </si>
  <si>
    <t>С</t>
  </si>
  <si>
    <t>П</t>
  </si>
  <si>
    <t>К</t>
  </si>
  <si>
    <t>Іноземна мова</t>
  </si>
  <si>
    <t>Вища математика</t>
  </si>
  <si>
    <t>Фізика</t>
  </si>
  <si>
    <t>Переддипломна практика</t>
  </si>
  <si>
    <t>Навчальна практика</t>
  </si>
  <si>
    <t>Експлуатаційна практика</t>
  </si>
  <si>
    <t>Історія та культура України</t>
  </si>
  <si>
    <t>6д</t>
  </si>
  <si>
    <t>8д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</si>
  <si>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</si>
  <si>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</si>
  <si>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</si>
  <si>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</si>
  <si>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</si>
  <si>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</si>
  <si>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</si>
  <si>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</si>
  <si>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</si>
  <si>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 роки 10 місяців</t>
  </si>
  <si>
    <t>Декан ФАЕ</t>
  </si>
  <si>
    <t>1</t>
  </si>
  <si>
    <t>2,4</t>
  </si>
  <si>
    <t>2.9</t>
  </si>
  <si>
    <t>2.10</t>
  </si>
  <si>
    <t>2.11</t>
  </si>
  <si>
    <t>2.12</t>
  </si>
  <si>
    <t>2.13</t>
  </si>
  <si>
    <t>Технологічна практика</t>
  </si>
  <si>
    <t>2д</t>
  </si>
  <si>
    <t>4д</t>
  </si>
  <si>
    <t>Електроніка та мікросхемотехніка</t>
  </si>
  <si>
    <t>Теорія автоматичного управління</t>
  </si>
  <si>
    <t>151 Автоматизація та комп’ютерно-інтегровані технології</t>
  </si>
  <si>
    <t>бакалавр з автоматизації та комп’ютерно-інтегрованих технологій</t>
  </si>
  <si>
    <t>15 Автоматизація та приладобудування</t>
  </si>
  <si>
    <t>Числові методи</t>
  </si>
  <si>
    <t>Електротехніка та електромеханіка</t>
  </si>
  <si>
    <t>Ідентифікація та моделювання об'єктів автоматизації</t>
  </si>
  <si>
    <t>Технічні засоби автоматизації</t>
  </si>
  <si>
    <t>2.15</t>
  </si>
  <si>
    <t>Економіка та організація виробництва</t>
  </si>
  <si>
    <t>Мікропроцесорні засоби та їх програмне забезпечення</t>
  </si>
  <si>
    <t>Комп'ютерна графіка</t>
  </si>
  <si>
    <t>2.16</t>
  </si>
  <si>
    <t>Метрологія, електричні вимірювання та прилади</t>
  </si>
  <si>
    <t>Центральноукраїнський національний технічний університет</t>
  </si>
  <si>
    <t>Випускна кваліфікаційна робота</t>
  </si>
  <si>
    <t>1. Дисципліни загальної підготовки</t>
  </si>
  <si>
    <t>2. Дисципліни професійної підготовки</t>
  </si>
  <si>
    <t>*</t>
  </si>
  <si>
    <t>Основи збору, передачі та обробки інформації</t>
  </si>
  <si>
    <t>Приводи в системах автоматики</t>
  </si>
  <si>
    <t>&lt;26</t>
  </si>
  <si>
    <t>2.17</t>
  </si>
  <si>
    <t>2.18</t>
  </si>
  <si>
    <t>2.19</t>
  </si>
  <si>
    <t>2.20</t>
  </si>
  <si>
    <t>2.21</t>
  </si>
  <si>
    <t>Освітня кваліфікація</t>
  </si>
  <si>
    <t>Володимир КРОПІВНИЙ</t>
  </si>
  <si>
    <t>рівень</t>
  </si>
  <si>
    <t>перший (бакалаврський)</t>
  </si>
  <si>
    <t>Кваліфікація в дипломі:</t>
  </si>
  <si>
    <r>
      <t xml:space="preserve">                                                          </t>
    </r>
    <r>
      <rPr>
        <sz val="10"/>
        <color indexed="10"/>
        <rFont val="Arial"/>
        <family val="2"/>
      </rPr>
      <t xml:space="preserve">   </t>
    </r>
  </si>
  <si>
    <t xml:space="preserve"> (назва освітнього рівня)</t>
  </si>
  <si>
    <t>Ступінь вищої освіти -</t>
  </si>
  <si>
    <t>Бакалавр</t>
  </si>
  <si>
    <t xml:space="preserve">                                                             </t>
  </si>
  <si>
    <t xml:space="preserve"> (шифр і назва галузі)</t>
  </si>
  <si>
    <t>Спеціальність -</t>
  </si>
  <si>
    <r>
      <t>спеціальність</t>
    </r>
    <r>
      <rPr>
        <sz val="12"/>
        <rFont val="Arial"/>
        <family val="2"/>
      </rPr>
      <t xml:space="preserve"> </t>
    </r>
  </si>
  <si>
    <t>Освітня програма -</t>
  </si>
  <si>
    <t xml:space="preserve">                                                                                              </t>
  </si>
  <si>
    <t xml:space="preserve"> (шифр і назва спеціальності)</t>
  </si>
  <si>
    <t xml:space="preserve">                                                                                                (назва програми)</t>
  </si>
  <si>
    <t xml:space="preserve"> (назва програми)</t>
  </si>
  <si>
    <t xml:space="preserve">форма навчання </t>
  </si>
  <si>
    <r>
      <t xml:space="preserve">    </t>
    </r>
    <r>
      <rPr>
        <b/>
        <sz val="8"/>
        <rFont val="Arial"/>
        <family val="2"/>
      </rPr>
      <t xml:space="preserve">                                                                                    </t>
    </r>
    <r>
      <rPr>
        <b/>
        <sz val="8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(денна,  заочна )</t>
    </r>
  </si>
  <si>
    <t>(денна,  заочна)</t>
  </si>
  <si>
    <t xml:space="preserve">
</t>
  </si>
  <si>
    <t>Форма атестації  (кваліфікаційний екзамен (екзамени), кваліфікаційна робота)</t>
  </si>
  <si>
    <t>Підготовка та захист кваліфікаційної роботи (роботи)</t>
  </si>
  <si>
    <t>Навчальна</t>
  </si>
  <si>
    <t>І . ГРАФІК ОСВІТНЬОГО ПРОЦЕСУ</t>
  </si>
  <si>
    <t>C</t>
  </si>
  <si>
    <t>KP</t>
  </si>
  <si>
    <r>
      <t>ПОЗНАЧЕННЯ:</t>
    </r>
    <r>
      <rPr>
        <sz val="12"/>
        <rFont val="Times New Roman"/>
        <family val="1"/>
      </rPr>
      <t xml:space="preserve"> Т – теоретичне навчання; С – екзаменаційна сесія; П – практика; К – канікули; КЕ –кваліфікаційний екзамен (екзамени); КР – підготовка та захист кваліфікаційної роботи</t>
    </r>
  </si>
  <si>
    <t xml:space="preserve">       II.  БЮДЖЕТ ЧАСУ, тижні                                                                                      ІІІ. ПРАКТИКА                                                                    IV.  АТЕСТАЦІЯ</t>
  </si>
  <si>
    <t>Кваліфікаційна робота</t>
  </si>
  <si>
    <r>
      <t>освітньо-професійна програма</t>
    </r>
    <r>
      <rPr>
        <sz val="10"/>
        <rFont val="Arial"/>
        <family val="2"/>
      </rPr>
      <t xml:space="preserve"> </t>
    </r>
  </si>
  <si>
    <t>Кваліфікаційний екзамен (екзамени)</t>
  </si>
  <si>
    <t>експлуатаційна</t>
  </si>
  <si>
    <t>переддипломна</t>
  </si>
  <si>
    <t>технологічна</t>
  </si>
  <si>
    <t>V. ПЛАН ОСВІТНЬОГО ПРОЦЕСУ</t>
  </si>
  <si>
    <t>Розподіл кредитів ЄКТС
за курсами і семестрами</t>
  </si>
  <si>
    <t>кількість тижнів теоретичного навчання та практичної підготовки в семестрі</t>
  </si>
  <si>
    <t>Вибіркові навчальні дисципліни</t>
  </si>
  <si>
    <t>3. Дисципліни за вибором здобувача освіти**</t>
  </si>
  <si>
    <t>Дисципліни  за вибором здобувача освіти</t>
  </si>
  <si>
    <t>ЗАГАЛЬНА КІЛЬКІСТЬ</t>
  </si>
  <si>
    <t>Кількість аудиторних годин на тиждень</t>
  </si>
  <si>
    <t>Кількість курсових проектів (робіт)</t>
  </si>
  <si>
    <t>˂30***</t>
  </si>
  <si>
    <t>*Даний показник варіюється залежно від індивідуальної навчальної траекторії здобувача освіти</t>
  </si>
  <si>
    <t>**Повний переліквибіркових навчальних дисциплін знаходиться на сайті університету</t>
  </si>
  <si>
    <t>***Кількість аудиторних годин на тиждень з урахуванням годин з дисципліни "Фізичне виховання"</t>
  </si>
  <si>
    <t>Лариса ВІХРОВА</t>
  </si>
  <si>
    <t>Гарант освітньої програми</t>
  </si>
  <si>
    <t>Завідувач  випускової кафедри АВП</t>
  </si>
  <si>
    <r>
      <t xml:space="preserve">УХВАЛЕНО:  Вченою радою ЦНТУ                    Протокол № </t>
    </r>
    <r>
      <rPr>
        <u val="single"/>
        <sz val="14"/>
        <rFont val="Times New Roman"/>
        <family val="1"/>
      </rPr>
      <t xml:space="preserve">___ </t>
    </r>
    <r>
      <rPr>
        <sz val="14"/>
        <rFont val="Times New Roman"/>
        <family val="1"/>
      </rPr>
      <t>від  "</t>
    </r>
    <r>
      <rPr>
        <u val="single"/>
        <sz val="14"/>
        <rFont val="Times New Roman"/>
        <family val="1"/>
      </rPr>
      <t>____</t>
    </r>
    <r>
      <rPr>
        <sz val="14"/>
        <rFont val="Times New Roman"/>
        <family val="1"/>
      </rPr>
      <t>"________  2022  р.</t>
    </r>
  </si>
  <si>
    <t>повної загальної середньої освіти</t>
  </si>
  <si>
    <t>Інтелектуальні комп’ютерні системи та програмна інженерія в автоматизації</t>
  </si>
  <si>
    <t>Обов'язкові навчальні дисципліни</t>
  </si>
  <si>
    <t>ОК 1.1</t>
  </si>
  <si>
    <t>ОК 1.2</t>
  </si>
  <si>
    <t>ОК 1.3</t>
  </si>
  <si>
    <t>ОК 1.4</t>
  </si>
  <si>
    <t>ОК 1.5</t>
  </si>
  <si>
    <t>ОК 1.6</t>
  </si>
  <si>
    <t>ОК 1.7</t>
  </si>
  <si>
    <t>ОК 1.8</t>
  </si>
  <si>
    <t>ОК 1.9</t>
  </si>
  <si>
    <t>Українська мова</t>
  </si>
  <si>
    <t>2</t>
  </si>
  <si>
    <t>Теорія ймовірності та математична статистика</t>
  </si>
  <si>
    <t>Методи та засоби комп'ютерних інформаційних технологій</t>
  </si>
  <si>
    <t>Програмна інженерія в системах управління</t>
  </si>
  <si>
    <t>1, 2</t>
  </si>
  <si>
    <t>Теорія інформації</t>
  </si>
  <si>
    <t>Системний аналіз складних систем управління</t>
  </si>
  <si>
    <t>Основи охорони праці та безпека життєдіяльності</t>
  </si>
  <si>
    <t>Олександр ДІДИК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</si>
</sst>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đ.&quot;;\-#,##0\ &quot;đ.&quot;"/>
    <numFmt numFmtId="189" formatCode="#,##0\ &quot;đ.&quot;;[Red]\-#,##0\ &quot;đ.&quot;"/>
    <numFmt numFmtId="190" formatCode="#,##0.00\ &quot;đ.&quot;;\-#,##0.00\ &quot;đ.&quot;"/>
    <numFmt numFmtId="191" formatCode="#,##0.00\ &quot;đ.&quot;;[Red]\-#,##0.00\ &quot;đ.&quot;"/>
    <numFmt numFmtId="192" formatCode="_-* #,##0\ &quot;đ.&quot;_-;\-* #,##0\ &quot;đ.&quot;_-;_-* &quot;-&quot;\ &quot;đ.&quot;_-;_-@_-"/>
    <numFmt numFmtId="193" formatCode="_-* #,##0\ _đ_._-;\-* #,##0\ _đ_._-;_-* &quot;-&quot;\ _đ_._-;_-@_-"/>
    <numFmt numFmtId="194" formatCode="_-* #,##0.00\ &quot;đ.&quot;_-;\-* #,##0.00\ &quot;đ.&quot;_-;_-* &quot;-&quot;??\ &quot;đ.&quot;_-;_-@_-"/>
    <numFmt numFmtId="195" formatCode="_-* #,##0.00\ _đ_._-;\-* #,##0.00\ _đ_._-;_-* &quot;-&quot;??\ _đ_._-;_-@_-"/>
    <numFmt numFmtId="196" formatCode="0.0"/>
    <numFmt numFmtId="197" formatCode="0\.0"/>
    <numFmt numFmtId="198" formatCode="\1\.0"/>
    <numFmt numFmtId="199" formatCode="\1\.00"/>
    <numFmt numFmtId="200" formatCode="\2\.0"/>
    <numFmt numFmtId="201" formatCode="\2\.00"/>
    <numFmt numFmtId="202" formatCode="\3\.0"/>
    <numFmt numFmtId="203" formatCode="\3\.00"/>
    <numFmt numFmtId="204" formatCode="\4\.0"/>
    <numFmt numFmtId="205" formatCode="\4\.00"/>
    <numFmt numFmtId="206" formatCode="\5\.0"/>
    <numFmt numFmtId="207" formatCode="\4\.\1"/>
    <numFmt numFmtId="208" formatCode="\5\.00"/>
    <numFmt numFmtId="209" formatCode="\5\.\1"/>
    <numFmt numFmtId="210" formatCode="\5\.#"/>
    <numFmt numFmtId="211" formatCode="#,##0;\-#,##0"/>
    <numFmt numFmtId="212" formatCode="#,##0;[Red]\-#,##0"/>
    <numFmt numFmtId="213" formatCode="#,##0.00;\-#,##0.00"/>
    <numFmt numFmtId="214" formatCode="#,##0.00;[Red]\-#,##0.00"/>
    <numFmt numFmtId="215" formatCode="0.0000"/>
    <numFmt numFmtId="216" formatCode="0.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&quot;Так&quot;;&quot;Так&quot;;&quot;Ні&quot;"/>
    <numFmt numFmtId="222" formatCode="&quot;True&quot;;&quot;True&quot;;&quot;False&quot;"/>
    <numFmt numFmtId="223" formatCode="&quot;Увімк&quot;;&quot;Увімк&quot;;&quot;Вимк&quot;"/>
    <numFmt numFmtId="224" formatCode="[$¥€-2]\ ###,000_);[Red]\([$€-2]\ ###,000\)"/>
    <numFmt numFmtId="225" formatCode="[$-FC19]d\ mmmm\ yyyy\ &quot;г.&quot;"/>
  </numFmts>
  <fonts count="7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0"/>
      <color indexed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"/>
      <color indexed="8"/>
      <name val="Arial Cyr"/>
      <family val="0"/>
    </font>
    <font>
      <sz val="10"/>
      <name val="Arial"/>
      <family val="2"/>
    </font>
    <font>
      <sz val="10"/>
      <name val="Tahoma"/>
      <family val="2"/>
    </font>
    <font>
      <b/>
      <sz val="8"/>
      <color indexed="56"/>
      <name val="Arial Cyr"/>
      <family val="2"/>
    </font>
    <font>
      <sz val="14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name val="Times New Roman Cyr"/>
      <family val="0"/>
    </font>
    <font>
      <sz val="11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b/>
      <sz val="12"/>
      <name val="Times New Roman Cyr"/>
      <family val="0"/>
    </font>
    <font>
      <b/>
      <sz val="11"/>
      <name val="Times New Roman"/>
      <family val="1"/>
    </font>
    <font>
      <sz val="12"/>
      <name val="Times New Roman Cyr"/>
      <family val="0"/>
    </font>
    <font>
      <sz val="16"/>
      <name val="Arial Cyr"/>
      <family val="0"/>
    </font>
    <font>
      <b/>
      <sz val="11"/>
      <color indexed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6" fillId="0" borderId="0">
      <alignment/>
      <protection/>
    </xf>
    <xf numFmtId="0" fontId="6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" fontId="0" fillId="0" borderId="14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49" fontId="13" fillId="33" borderId="26" xfId="0" applyNumberFormat="1" applyFont="1" applyFill="1" applyBorder="1" applyAlignment="1" applyProtection="1">
      <alignment horizontal="center" vertical="center"/>
      <protection/>
    </xf>
    <xf numFmtId="0" fontId="8" fillId="33" borderId="13" xfId="0" applyNumberFormat="1" applyFont="1" applyFill="1" applyBorder="1" applyAlignment="1" applyProtection="1">
      <alignment horizontal="center" vertical="center" shrinkToFit="1"/>
      <protection/>
    </xf>
    <xf numFmtId="0" fontId="13" fillId="0" borderId="10" xfId="0" applyNumberFormat="1" applyFont="1" applyBorder="1" applyAlignment="1" applyProtection="1">
      <alignment horizontal="center" vertical="center" shrinkToFit="1"/>
      <protection locked="0"/>
    </xf>
    <xf numFmtId="0" fontId="13" fillId="33" borderId="10" xfId="0" applyNumberFormat="1" applyFont="1" applyFill="1" applyBorder="1" applyAlignment="1" applyProtection="1">
      <alignment horizontal="center" vertical="center" shrinkToFit="1"/>
      <protection/>
    </xf>
    <xf numFmtId="0" fontId="13" fillId="0" borderId="11" xfId="0" applyNumberFormat="1" applyFont="1" applyBorder="1" applyAlignment="1" applyProtection="1">
      <alignment horizontal="center" vertical="center" shrinkToFit="1"/>
      <protection locked="0"/>
    </xf>
    <xf numFmtId="0" fontId="8" fillId="33" borderId="10" xfId="0" applyNumberFormat="1" applyFont="1" applyFill="1" applyBorder="1" applyAlignment="1" applyProtection="1">
      <alignment horizontal="center" vertical="center" shrinkToFit="1"/>
      <protection/>
    </xf>
    <xf numFmtId="0" fontId="13" fillId="0" borderId="27" xfId="0" applyFont="1" applyBorder="1" applyAlignment="1" applyProtection="1">
      <alignment horizontal="center" vertical="center"/>
      <protection/>
    </xf>
    <xf numFmtId="49" fontId="8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/>
    </xf>
    <xf numFmtId="0" fontId="13" fillId="0" borderId="27" xfId="0" applyNumberFormat="1" applyFont="1" applyBorder="1" applyAlignment="1" applyProtection="1">
      <alignment horizontal="center" vertical="center" shrinkToFit="1"/>
      <protection locked="0"/>
    </xf>
    <xf numFmtId="0" fontId="8" fillId="33" borderId="27" xfId="0" applyNumberFormat="1" applyFont="1" applyFill="1" applyBorder="1" applyAlignment="1" applyProtection="1">
      <alignment horizontal="center" vertical="center" shrinkToFit="1"/>
      <protection/>
    </xf>
    <xf numFmtId="0" fontId="13" fillId="0" borderId="11" xfId="0" applyFont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12" xfId="0" applyNumberFormat="1" applyFont="1" applyFill="1" applyBorder="1" applyAlignment="1" applyProtection="1">
      <alignment horizontal="center" vertical="center" shrinkToFit="1"/>
      <protection/>
    </xf>
    <xf numFmtId="0" fontId="8" fillId="33" borderId="27" xfId="0" applyNumberFormat="1" applyFont="1" applyFill="1" applyBorder="1" applyAlignment="1" applyProtection="1">
      <alignment horizontal="center" vertical="center"/>
      <protection/>
    </xf>
    <xf numFmtId="0" fontId="17" fillId="0" borderId="10" xfId="53" applyFont="1" applyFill="1" applyBorder="1" applyAlignment="1" applyProtection="1">
      <alignment horizontal="center" vertical="center"/>
      <protection locked="0"/>
    </xf>
    <xf numFmtId="49" fontId="17" fillId="0" borderId="10" xfId="53" applyNumberFormat="1" applyFont="1" applyFill="1" applyBorder="1" applyAlignment="1" applyProtection="1">
      <alignment horizontal="center"/>
      <protection locked="0"/>
    </xf>
    <xf numFmtId="0" fontId="17" fillId="0" borderId="10" xfId="53" applyFont="1" applyFill="1" applyBorder="1" applyAlignment="1" applyProtection="1">
      <alignment horizontal="center"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30" xfId="0" applyNumberFormat="1" applyFont="1" applyBorder="1" applyAlignment="1" applyProtection="1">
      <alignment horizontal="center" vertical="center" shrinkToFit="1"/>
      <protection locked="0"/>
    </xf>
    <xf numFmtId="0" fontId="8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Border="1" applyAlignment="1" applyProtection="1">
      <alignment horizontal="center" vertical="center" shrinkToFit="1"/>
      <protection locked="0"/>
    </xf>
    <xf numFmtId="0" fontId="8" fillId="0" borderId="27" xfId="0" applyNumberFormat="1" applyFont="1" applyBorder="1" applyAlignment="1" applyProtection="1">
      <alignment horizontal="center" vertical="center" shrinkToFit="1"/>
      <protection locked="0"/>
    </xf>
    <xf numFmtId="1" fontId="18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49" fontId="13" fillId="33" borderId="31" xfId="0" applyNumberFormat="1" applyFont="1" applyFill="1" applyBorder="1" applyAlignment="1" applyProtection="1">
      <alignment horizontal="center" vertical="center"/>
      <protection/>
    </xf>
    <xf numFmtId="49" fontId="8" fillId="33" borderId="29" xfId="0" applyNumberFormat="1" applyFont="1" applyFill="1" applyBorder="1" applyAlignment="1" applyProtection="1">
      <alignment horizontal="left" vertical="center"/>
      <protection/>
    </xf>
    <xf numFmtId="0" fontId="8" fillId="33" borderId="17" xfId="0" applyNumberFormat="1" applyFont="1" applyFill="1" applyBorder="1" applyAlignment="1" applyProtection="1">
      <alignment horizontal="center" vertical="center"/>
      <protection/>
    </xf>
    <xf numFmtId="49" fontId="13" fillId="33" borderId="32" xfId="0" applyNumberFormat="1" applyFont="1" applyFill="1" applyBorder="1" applyAlignment="1" applyProtection="1">
      <alignment horizontal="center" vertical="center"/>
      <protection/>
    </xf>
    <xf numFmtId="0" fontId="8" fillId="33" borderId="33" xfId="0" applyNumberFormat="1" applyFont="1" applyFill="1" applyBorder="1" applyAlignment="1" applyProtection="1">
      <alignment horizontal="center" vertical="center" shrinkToFit="1"/>
      <protection/>
    </xf>
    <xf numFmtId="1" fontId="7" fillId="0" borderId="34" xfId="0" applyNumberFormat="1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/>
      <protection locked="0"/>
    </xf>
    <xf numFmtId="0" fontId="13" fillId="33" borderId="30" xfId="0" applyNumberFormat="1" applyFont="1" applyFill="1" applyBorder="1" applyAlignment="1" applyProtection="1">
      <alignment horizontal="center" vertical="center" shrinkToFit="1"/>
      <protection/>
    </xf>
    <xf numFmtId="49" fontId="8" fillId="33" borderId="16" xfId="0" applyNumberFormat="1" applyFont="1" applyFill="1" applyBorder="1" applyAlignment="1" applyProtection="1">
      <alignment horizontal="left" vertical="center"/>
      <protection/>
    </xf>
    <xf numFmtId="0" fontId="8" fillId="33" borderId="17" xfId="0" applyNumberFormat="1" applyFont="1" applyFill="1" applyBorder="1" applyAlignment="1" applyProtection="1">
      <alignment horizontal="center" vertical="center" shrinkToFit="1"/>
      <protection/>
    </xf>
    <xf numFmtId="0" fontId="8" fillId="33" borderId="20" xfId="0" applyNumberFormat="1" applyFont="1" applyFill="1" applyBorder="1" applyAlignment="1" applyProtection="1">
      <alignment horizontal="center" vertical="center" shrinkToFit="1"/>
      <protection/>
    </xf>
    <xf numFmtId="49" fontId="17" fillId="0" borderId="30" xfId="53" applyNumberFormat="1" applyFont="1" applyFill="1" applyBorder="1" applyAlignment="1" applyProtection="1">
      <alignment horizontal="center"/>
      <protection locked="0"/>
    </xf>
    <xf numFmtId="0" fontId="17" fillId="0" borderId="30" xfId="53" applyFont="1" applyFill="1" applyBorder="1" applyAlignment="1" applyProtection="1">
      <alignment horizontal="center" vertical="center"/>
      <protection locked="0"/>
    </xf>
    <xf numFmtId="0" fontId="8" fillId="0" borderId="35" xfId="0" applyNumberFormat="1" applyFont="1" applyBorder="1" applyAlignment="1" applyProtection="1">
      <alignment horizontal="center" vertical="center" shrinkToFit="1"/>
      <protection locked="0"/>
    </xf>
    <xf numFmtId="49" fontId="13" fillId="33" borderId="16" xfId="0" applyNumberFormat="1" applyFont="1" applyFill="1" applyBorder="1" applyAlignment="1" applyProtection="1">
      <alignment horizontal="left" vertical="center"/>
      <protection/>
    </xf>
    <xf numFmtId="49" fontId="16" fillId="0" borderId="36" xfId="53" applyNumberFormat="1" applyFont="1" applyFill="1" applyBorder="1" applyAlignment="1" applyProtection="1">
      <alignment horizontal="center"/>
      <protection locked="0"/>
    </xf>
    <xf numFmtId="0" fontId="16" fillId="0" borderId="14" xfId="53" applyFont="1" applyFill="1" applyBorder="1" applyAlignment="1" applyProtection="1">
      <alignment horizontal="left" wrapText="1"/>
      <protection locked="0"/>
    </xf>
    <xf numFmtId="0" fontId="16" fillId="0" borderId="37" xfId="53" applyFont="1" applyFill="1" applyBorder="1" applyAlignment="1" applyProtection="1">
      <alignment horizontal="left" wrapText="1"/>
      <protection locked="0"/>
    </xf>
    <xf numFmtId="0" fontId="16" fillId="0" borderId="14" xfId="0" applyFont="1" applyFill="1" applyBorder="1" applyAlignment="1" applyProtection="1">
      <alignment horizontal="left" wrapText="1"/>
      <protection locked="0"/>
    </xf>
    <xf numFmtId="0" fontId="16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 quotePrefix="1">
      <alignment horizontal="left"/>
      <protection locked="0"/>
    </xf>
    <xf numFmtId="0" fontId="0" fillId="0" borderId="38" xfId="0" applyBorder="1" applyAlignment="1" applyProtection="1">
      <alignment/>
      <protection locked="0"/>
    </xf>
    <xf numFmtId="0" fontId="17" fillId="0" borderId="38" xfId="0" applyFont="1" applyFill="1" applyBorder="1" applyAlignment="1" applyProtection="1">
      <alignment horizontal="center"/>
      <protection locked="0"/>
    </xf>
    <xf numFmtId="0" fontId="13" fillId="0" borderId="38" xfId="0" applyNumberFormat="1" applyFont="1" applyBorder="1" applyAlignment="1" applyProtection="1">
      <alignment horizontal="center" vertical="center" shrinkToFit="1"/>
      <protection locked="0"/>
    </xf>
    <xf numFmtId="0" fontId="17" fillId="0" borderId="38" xfId="53" applyFont="1" applyFill="1" applyBorder="1" applyAlignment="1" applyProtection="1">
      <alignment horizontal="center" vertical="center"/>
      <protection locked="0"/>
    </xf>
    <xf numFmtId="0" fontId="13" fillId="0" borderId="39" xfId="0" applyNumberFormat="1" applyFont="1" applyBorder="1" applyAlignment="1" applyProtection="1">
      <alignment horizontal="center" vertical="center" shrinkToFit="1"/>
      <protection locked="0"/>
    </xf>
    <xf numFmtId="0" fontId="17" fillId="0" borderId="40" xfId="0" applyFont="1" applyFill="1" applyBorder="1" applyAlignment="1" applyProtection="1">
      <alignment horizontal="center"/>
      <protection locked="0"/>
    </xf>
    <xf numFmtId="0" fontId="13" fillId="0" borderId="40" xfId="0" applyNumberFormat="1" applyFont="1" applyBorder="1" applyAlignment="1" applyProtection="1">
      <alignment horizontal="center" vertical="center" shrinkToFit="1"/>
      <protection locked="0"/>
    </xf>
    <xf numFmtId="49" fontId="16" fillId="0" borderId="36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49" fontId="13" fillId="0" borderId="40" xfId="0" applyNumberFormat="1" applyFont="1" applyFill="1" applyBorder="1" applyAlignment="1" applyProtection="1">
      <alignment horizontal="left" vertical="center" wrapText="1"/>
      <protection/>
    </xf>
    <xf numFmtId="49" fontId="8" fillId="33" borderId="17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/>
      <protection/>
    </xf>
    <xf numFmtId="0" fontId="20" fillId="0" borderId="0" xfId="0" applyFont="1" applyAlignment="1" applyProtection="1">
      <alignment vertical="top" wrapText="1"/>
      <protection/>
    </xf>
    <xf numFmtId="0" fontId="22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right"/>
      <protection/>
    </xf>
    <xf numFmtId="0" fontId="23" fillId="0" borderId="0" xfId="0" applyFont="1" applyBorder="1" applyAlignment="1" applyProtection="1">
      <alignment/>
      <protection/>
    </xf>
    <xf numFmtId="0" fontId="23" fillId="0" borderId="41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/>
    </xf>
    <xf numFmtId="0" fontId="4" fillId="0" borderId="0" xfId="0" applyFont="1" applyAlignment="1">
      <alignment/>
    </xf>
    <xf numFmtId="0" fontId="16" fillId="0" borderId="0" xfId="0" applyFont="1" applyAlignment="1">
      <alignment horizontal="left"/>
    </xf>
    <xf numFmtId="0" fontId="27" fillId="0" borderId="0" xfId="0" applyFont="1" applyAlignment="1">
      <alignment/>
    </xf>
    <xf numFmtId="0" fontId="23" fillId="0" borderId="0" xfId="0" applyFont="1" applyAlignment="1">
      <alignment horizontal="left"/>
    </xf>
    <xf numFmtId="0" fontId="28" fillId="0" borderId="0" xfId="0" applyFont="1" applyAlignment="1">
      <alignment/>
    </xf>
    <xf numFmtId="0" fontId="23" fillId="0" borderId="0" xfId="0" applyFont="1" applyAlignment="1">
      <alignment/>
    </xf>
    <xf numFmtId="0" fontId="33" fillId="0" borderId="29" xfId="0" applyFont="1" applyBorder="1" applyAlignment="1">
      <alignment horizontal="centerContinuous"/>
    </xf>
    <xf numFmtId="0" fontId="33" fillId="0" borderId="17" xfId="0" applyFont="1" applyBorder="1" applyAlignment="1">
      <alignment horizontal="centerContinuous"/>
    </xf>
    <xf numFmtId="0" fontId="33" fillId="0" borderId="20" xfId="0" applyFont="1" applyBorder="1" applyAlignment="1">
      <alignment horizontal="centerContinuous"/>
    </xf>
    <xf numFmtId="0" fontId="32" fillId="0" borderId="42" xfId="0" applyFont="1" applyBorder="1" applyAlignment="1">
      <alignment horizontal="centerContinuous"/>
    </xf>
    <xf numFmtId="0" fontId="32" fillId="0" borderId="43" xfId="0" applyFont="1" applyBorder="1" applyAlignment="1">
      <alignment horizontal="centerContinuous"/>
    </xf>
    <xf numFmtId="0" fontId="32" fillId="0" borderId="44" xfId="0" applyFont="1" applyBorder="1" applyAlignment="1">
      <alignment horizontal="centerContinuous"/>
    </xf>
    <xf numFmtId="0" fontId="32" fillId="0" borderId="20" xfId="0" applyFont="1" applyBorder="1" applyAlignment="1">
      <alignment horizontal="centerContinuous"/>
    </xf>
    <xf numFmtId="0" fontId="32" fillId="0" borderId="44" xfId="0" applyFont="1" applyBorder="1" applyAlignment="1">
      <alignment horizontal="center"/>
    </xf>
    <xf numFmtId="0" fontId="34" fillId="0" borderId="45" xfId="0" applyFont="1" applyBorder="1" applyAlignment="1">
      <alignment horizontal="centerContinuous"/>
    </xf>
    <xf numFmtId="0" fontId="0" fillId="0" borderId="15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34" fillId="0" borderId="47" xfId="0" applyFont="1" applyBorder="1" applyAlignment="1">
      <alignment horizontal="centerContinuous"/>
    </xf>
    <xf numFmtId="0" fontId="0" fillId="0" borderId="2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4" fillId="0" borderId="48" xfId="0" applyFont="1" applyBorder="1" applyAlignment="1">
      <alignment horizontal="centerContinuous"/>
    </xf>
    <xf numFmtId="0" fontId="0" fillId="0" borderId="28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35" fillId="0" borderId="21" xfId="0" applyFont="1" applyBorder="1" applyAlignment="1">
      <alignment horizontal="centerContinuous"/>
    </xf>
    <xf numFmtId="0" fontId="35" fillId="0" borderId="21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0" fontId="23" fillId="0" borderId="50" xfId="0" applyFont="1" applyBorder="1" applyAlignment="1">
      <alignment vertical="center" textRotation="90" wrapText="1"/>
    </xf>
    <xf numFmtId="0" fontId="0" fillId="0" borderId="51" xfId="0" applyBorder="1" applyAlignment="1">
      <alignment vertical="center" wrapText="1"/>
    </xf>
    <xf numFmtId="0" fontId="40" fillId="0" borderId="50" xfId="0" applyFont="1" applyBorder="1" applyAlignment="1">
      <alignment vertical="top" textRotation="90" wrapText="1"/>
    </xf>
    <xf numFmtId="0" fontId="0" fillId="0" borderId="51" xfId="0" applyBorder="1" applyAlignment="1">
      <alignment/>
    </xf>
    <xf numFmtId="0" fontId="23" fillId="0" borderId="0" xfId="0" applyFont="1" applyBorder="1" applyAlignment="1">
      <alignment horizontal="center" vertical="center" textRotation="90" wrapText="1"/>
    </xf>
    <xf numFmtId="0" fontId="38" fillId="0" borderId="45" xfId="0" applyFont="1" applyBorder="1" applyAlignment="1">
      <alignment horizontal="centerContinuous"/>
    </xf>
    <xf numFmtId="0" fontId="23" fillId="0" borderId="0" xfId="0" applyFont="1" applyBorder="1" applyAlignment="1">
      <alignment horizontal="center"/>
    </xf>
    <xf numFmtId="0" fontId="38" fillId="0" borderId="52" xfId="0" applyFont="1" applyBorder="1" applyAlignment="1">
      <alignment horizontal="centerContinuous"/>
    </xf>
    <xf numFmtId="0" fontId="38" fillId="0" borderId="53" xfId="0" applyFont="1" applyBorder="1" applyAlignment="1">
      <alignment horizontal="centerContinuous"/>
    </xf>
    <xf numFmtId="0" fontId="16" fillId="0" borderId="54" xfId="0" applyFont="1" applyBorder="1" applyAlignment="1">
      <alignment/>
    </xf>
    <xf numFmtId="0" fontId="38" fillId="0" borderId="48" xfId="0" applyFont="1" applyBorder="1" applyAlignment="1">
      <alignment horizontal="centerContinuous"/>
    </xf>
    <xf numFmtId="0" fontId="38" fillId="0" borderId="55" xfId="0" applyFont="1" applyFill="1" applyBorder="1" applyAlignment="1">
      <alignment horizontal="centerContinuous"/>
    </xf>
    <xf numFmtId="0" fontId="9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3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3" fillId="0" borderId="0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/>
    </xf>
    <xf numFmtId="0" fontId="42" fillId="0" borderId="0" xfId="0" applyFont="1" applyFill="1" applyAlignment="1" applyProtection="1">
      <alignment horizontal="left" vertical="top" wrapText="1"/>
      <protection/>
    </xf>
    <xf numFmtId="0" fontId="44" fillId="0" borderId="0" xfId="0" applyFont="1" applyFill="1" applyAlignment="1" applyProtection="1">
      <alignment horizontal="left" vertical="top" wrapText="1"/>
      <protection/>
    </xf>
    <xf numFmtId="0" fontId="21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/>
      <protection/>
    </xf>
    <xf numFmtId="0" fontId="23" fillId="0" borderId="41" xfId="0" applyFont="1" applyBorder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16" fillId="0" borderId="58" xfId="0" applyFont="1" applyBorder="1" applyAlignment="1" applyProtection="1">
      <alignment horizontal="center" vertical="top"/>
      <protection/>
    </xf>
    <xf numFmtId="0" fontId="23" fillId="0" borderId="41" xfId="0" applyFont="1" applyBorder="1" applyAlignment="1" applyProtection="1">
      <alignment horizontal="center"/>
      <protection locked="0"/>
    </xf>
    <xf numFmtId="0" fontId="23" fillId="0" borderId="41" xfId="0" applyFont="1" applyBorder="1" applyAlignment="1" applyProtection="1">
      <alignment horizontal="center"/>
      <protection/>
    </xf>
    <xf numFmtId="0" fontId="23" fillId="0" borderId="41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5" fillId="0" borderId="41" xfId="0" applyFont="1" applyBorder="1" applyAlignment="1">
      <alignment horizontal="center"/>
    </xf>
    <xf numFmtId="0" fontId="23" fillId="0" borderId="41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6" fillId="0" borderId="0" xfId="0" applyFont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58" xfId="0" applyFont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25" fillId="0" borderId="41" xfId="0" applyFont="1" applyBorder="1" applyAlignment="1">
      <alignment horizontal="center" wrapText="1"/>
    </xf>
    <xf numFmtId="0" fontId="4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3" fillId="0" borderId="5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textRotation="90" wrapText="1"/>
    </xf>
    <xf numFmtId="0" fontId="32" fillId="0" borderId="48" xfId="0" applyFont="1" applyBorder="1" applyAlignment="1">
      <alignment horizontal="center" vertical="center" textRotation="90" wrapText="1"/>
    </xf>
    <xf numFmtId="0" fontId="33" fillId="0" borderId="31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62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10" fillId="0" borderId="50" xfId="0" applyFont="1" applyBorder="1" applyAlignment="1">
      <alignment horizontal="center" vertical="center" textRotation="90"/>
    </xf>
    <xf numFmtId="0" fontId="10" fillId="0" borderId="51" xfId="0" applyFont="1" applyBorder="1" applyAlignment="1">
      <alignment horizontal="center" vertical="center" textRotation="90"/>
    </xf>
    <xf numFmtId="0" fontId="10" fillId="0" borderId="34" xfId="0" applyFont="1" applyBorder="1" applyAlignment="1">
      <alignment horizontal="center" vertical="center" textRotation="90"/>
    </xf>
    <xf numFmtId="0" fontId="10" fillId="0" borderId="54" xfId="0" applyFont="1" applyBorder="1" applyAlignment="1">
      <alignment horizontal="center" vertical="center" textRotation="90"/>
    </xf>
    <xf numFmtId="0" fontId="10" fillId="0" borderId="61" xfId="0" applyFont="1" applyBorder="1" applyAlignment="1">
      <alignment horizontal="center" vertical="center" textRotation="90"/>
    </xf>
    <xf numFmtId="0" fontId="10" fillId="0" borderId="63" xfId="0" applyFont="1" applyBorder="1" applyAlignment="1">
      <alignment horizontal="center" vertical="center" textRotation="90"/>
    </xf>
    <xf numFmtId="0" fontId="11" fillId="0" borderId="34" xfId="0" applyFont="1" applyBorder="1" applyAlignment="1">
      <alignment horizontal="center" vertical="center" textRotation="90" wrapText="1"/>
    </xf>
    <xf numFmtId="0" fontId="11" fillId="0" borderId="54" xfId="0" applyFont="1" applyBorder="1" applyAlignment="1">
      <alignment horizontal="center" vertical="center" textRotation="90" wrapText="1"/>
    </xf>
    <xf numFmtId="0" fontId="11" fillId="0" borderId="61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37" fillId="0" borderId="34" xfId="0" applyFont="1" applyBorder="1" applyAlignment="1">
      <alignment horizontal="center" vertical="center" textRotation="90" wrapText="1"/>
    </xf>
    <xf numFmtId="0" fontId="37" fillId="0" borderId="54" xfId="0" applyFont="1" applyBorder="1" applyAlignment="1">
      <alignment horizontal="center" vertical="center" textRotation="90" wrapText="1"/>
    </xf>
    <xf numFmtId="0" fontId="37" fillId="0" borderId="61" xfId="0" applyFont="1" applyBorder="1" applyAlignment="1">
      <alignment horizontal="center" vertical="center" textRotation="90" wrapText="1"/>
    </xf>
    <xf numFmtId="0" fontId="37" fillId="0" borderId="63" xfId="0" applyFont="1" applyBorder="1" applyAlignment="1">
      <alignment horizontal="center" vertical="center" textRotation="90" wrapText="1"/>
    </xf>
    <xf numFmtId="0" fontId="10" fillId="0" borderId="50" xfId="0" applyFont="1" applyBorder="1" applyAlignment="1">
      <alignment horizontal="center" vertical="center" textRotation="90" wrapText="1"/>
    </xf>
    <xf numFmtId="0" fontId="10" fillId="0" borderId="51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10" fillId="0" borderId="54" xfId="0" applyFont="1" applyBorder="1" applyAlignment="1">
      <alignment horizontal="center" vertical="center" textRotation="90" wrapText="1"/>
    </xf>
    <xf numFmtId="0" fontId="10" fillId="0" borderId="61" xfId="0" applyFont="1" applyBorder="1" applyAlignment="1">
      <alignment horizontal="center" vertical="center" textRotation="90" wrapText="1"/>
    </xf>
    <xf numFmtId="0" fontId="10" fillId="0" borderId="63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6" fillId="0" borderId="64" xfId="0" applyFont="1" applyBorder="1" applyAlignment="1">
      <alignment horizontal="center" vertical="center" textRotation="90" wrapText="1"/>
    </xf>
    <xf numFmtId="0" fontId="36" fillId="0" borderId="52" xfId="0" applyFont="1" applyBorder="1" applyAlignment="1">
      <alignment horizontal="center" vertical="center" textRotation="90" wrapText="1"/>
    </xf>
    <xf numFmtId="0" fontId="36" fillId="0" borderId="65" xfId="0" applyFont="1" applyBorder="1" applyAlignment="1">
      <alignment horizontal="center" vertical="center" textRotation="90" wrapText="1"/>
    </xf>
    <xf numFmtId="0" fontId="36" fillId="0" borderId="50" xfId="0" applyFont="1" applyBorder="1" applyAlignment="1">
      <alignment horizontal="center" vertical="center" textRotation="90" wrapText="1"/>
    </xf>
    <xf numFmtId="0" fontId="36" fillId="0" borderId="51" xfId="0" applyFont="1" applyBorder="1" applyAlignment="1">
      <alignment horizontal="center" vertical="center" textRotation="90" wrapText="1"/>
    </xf>
    <xf numFmtId="0" fontId="36" fillId="0" borderId="34" xfId="0" applyFont="1" applyBorder="1" applyAlignment="1">
      <alignment horizontal="center" vertical="center" textRotation="90" wrapText="1"/>
    </xf>
    <xf numFmtId="0" fontId="36" fillId="0" borderId="54" xfId="0" applyFont="1" applyBorder="1" applyAlignment="1">
      <alignment horizontal="center" vertical="center" textRotation="90" wrapText="1"/>
    </xf>
    <xf numFmtId="0" fontId="36" fillId="0" borderId="61" xfId="0" applyFont="1" applyBorder="1" applyAlignment="1">
      <alignment horizontal="center" vertical="center" textRotation="90" wrapText="1"/>
    </xf>
    <xf numFmtId="0" fontId="36" fillId="0" borderId="63" xfId="0" applyFont="1" applyBorder="1" applyAlignment="1">
      <alignment horizontal="center" vertical="center" textRotation="90" wrapText="1"/>
    </xf>
    <xf numFmtId="0" fontId="36" fillId="0" borderId="50" xfId="0" applyFont="1" applyBorder="1" applyAlignment="1">
      <alignment horizontal="center" vertical="center" textRotation="90"/>
    </xf>
    <xf numFmtId="0" fontId="36" fillId="0" borderId="51" xfId="0" applyFont="1" applyBorder="1" applyAlignment="1">
      <alignment horizontal="center" vertical="center" textRotation="90"/>
    </xf>
    <xf numFmtId="0" fontId="36" fillId="0" borderId="34" xfId="0" applyFont="1" applyBorder="1" applyAlignment="1">
      <alignment horizontal="center" vertical="center" textRotation="90"/>
    </xf>
    <xf numFmtId="0" fontId="36" fillId="0" borderId="54" xfId="0" applyFont="1" applyBorder="1" applyAlignment="1">
      <alignment horizontal="center" vertical="center" textRotation="90"/>
    </xf>
    <xf numFmtId="0" fontId="36" fillId="0" borderId="61" xfId="0" applyFont="1" applyBorder="1" applyAlignment="1">
      <alignment horizontal="center" vertical="center" textRotation="90"/>
    </xf>
    <xf numFmtId="0" fontId="36" fillId="0" borderId="63" xfId="0" applyFont="1" applyBorder="1" applyAlignment="1">
      <alignment horizontal="center" vertical="center" textRotation="90"/>
    </xf>
    <xf numFmtId="0" fontId="23" fillId="0" borderId="66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23" fillId="0" borderId="51" xfId="0" applyFont="1" applyBorder="1" applyAlignment="1">
      <alignment horizontal="center" vertical="center" textRotation="90" wrapText="1"/>
    </xf>
    <xf numFmtId="0" fontId="23" fillId="0" borderId="67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0" fontId="23" fillId="0" borderId="54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63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59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60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42" xfId="0" applyFont="1" applyBorder="1" applyAlignment="1">
      <alignment horizontal="center" vertical="center" textRotation="90" wrapText="1"/>
    </xf>
    <xf numFmtId="0" fontId="10" fillId="0" borderId="66" xfId="0" applyFont="1" applyBorder="1" applyAlignment="1">
      <alignment horizontal="center" vertical="center" textRotation="90"/>
    </xf>
    <xf numFmtId="0" fontId="10" fillId="0" borderId="25" xfId="0" applyFont="1" applyBorder="1" applyAlignment="1">
      <alignment horizontal="center" vertical="center" textRotation="90"/>
    </xf>
    <xf numFmtId="0" fontId="10" fillId="0" borderId="59" xfId="0" applyFont="1" applyBorder="1" applyAlignment="1">
      <alignment horizontal="center" vertical="center" textRotation="90"/>
    </xf>
    <xf numFmtId="0" fontId="10" fillId="0" borderId="67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60" xfId="0" applyFont="1" applyBorder="1" applyAlignment="1">
      <alignment horizontal="center" vertical="center" textRotation="90"/>
    </xf>
    <xf numFmtId="0" fontId="10" fillId="0" borderId="68" xfId="0" applyFont="1" applyBorder="1" applyAlignment="1">
      <alignment horizontal="center" vertical="center" textRotation="90"/>
    </xf>
    <xf numFmtId="0" fontId="10" fillId="0" borderId="22" xfId="0" applyFont="1" applyBorder="1" applyAlignment="1">
      <alignment horizontal="center" vertical="center" textRotation="90"/>
    </xf>
    <xf numFmtId="0" fontId="10" fillId="0" borderId="42" xfId="0" applyFont="1" applyBorder="1" applyAlignment="1">
      <alignment horizontal="center" vertical="center" textRotation="90"/>
    </xf>
    <xf numFmtId="0" fontId="20" fillId="0" borderId="69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66" xfId="0" applyFont="1" applyBorder="1" applyAlignment="1" applyProtection="1">
      <alignment horizontal="center" vertical="center" wrapText="1"/>
      <protection locked="0"/>
    </xf>
    <xf numFmtId="0" fontId="20" fillId="0" borderId="25" xfId="0" applyFont="1" applyBorder="1" applyAlignment="1" applyProtection="1">
      <alignment horizontal="center" vertical="center" wrapText="1"/>
      <protection locked="0"/>
    </xf>
    <xf numFmtId="0" fontId="20" fillId="0" borderId="59" xfId="0" applyFont="1" applyBorder="1" applyAlignment="1" applyProtection="1">
      <alignment horizontal="center" vertical="center" wrapText="1"/>
      <protection locked="0"/>
    </xf>
    <xf numFmtId="0" fontId="20" fillId="0" borderId="71" xfId="0" applyFont="1" applyBorder="1" applyAlignment="1" applyProtection="1">
      <alignment horizontal="center" vertical="center" wrapText="1"/>
      <protection locked="0"/>
    </xf>
    <xf numFmtId="0" fontId="20" fillId="0" borderId="41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6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/>
    </xf>
    <xf numFmtId="0" fontId="20" fillId="0" borderId="73" xfId="0" applyFont="1" applyBorder="1" applyAlignment="1">
      <alignment horizontal="center"/>
    </xf>
    <xf numFmtId="0" fontId="38" fillId="0" borderId="69" xfId="0" applyFont="1" applyBorder="1" applyAlignment="1">
      <alignment horizontal="center"/>
    </xf>
    <xf numFmtId="0" fontId="38" fillId="0" borderId="70" xfId="0" applyFont="1" applyBorder="1" applyAlignment="1">
      <alignment horizontal="center"/>
    </xf>
    <xf numFmtId="0" fontId="19" fillId="0" borderId="50" xfId="0" applyFont="1" applyBorder="1" applyAlignment="1">
      <alignment horizontal="center" vertical="center" wrapText="1"/>
    </xf>
    <xf numFmtId="0" fontId="16" fillId="0" borderId="25" xfId="0" applyFont="1" applyBorder="1" applyAlignment="1">
      <alignment/>
    </xf>
    <xf numFmtId="0" fontId="16" fillId="0" borderId="59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0" xfId="0" applyFont="1" applyAlignment="1">
      <alignment/>
    </xf>
    <xf numFmtId="0" fontId="16" fillId="0" borderId="60" xfId="0" applyFont="1" applyBorder="1" applyAlignment="1">
      <alignment/>
    </xf>
    <xf numFmtId="0" fontId="16" fillId="0" borderId="6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42" xfId="0" applyFont="1" applyBorder="1" applyAlignment="1">
      <alignment/>
    </xf>
    <xf numFmtId="0" fontId="38" fillId="0" borderId="26" xfId="0" applyFont="1" applyBorder="1" applyAlignment="1">
      <alignment horizontal="center"/>
    </xf>
    <xf numFmtId="0" fontId="38" fillId="0" borderId="73" xfId="0" applyFont="1" applyBorder="1" applyAlignment="1">
      <alignment horizontal="center"/>
    </xf>
    <xf numFmtId="0" fontId="20" fillId="0" borderId="6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20" fillId="0" borderId="74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20" fillId="0" borderId="75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16" fillId="0" borderId="75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6" fillId="0" borderId="71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0" fontId="38" fillId="0" borderId="31" xfId="0" applyFont="1" applyBorder="1" applyAlignment="1">
      <alignment horizontal="center"/>
    </xf>
    <xf numFmtId="0" fontId="38" fillId="0" borderId="62" xfId="0" applyFont="1" applyBorder="1" applyAlignment="1">
      <alignment horizontal="center"/>
    </xf>
    <xf numFmtId="0" fontId="38" fillId="0" borderId="77" xfId="0" applyFont="1" applyBorder="1" applyAlignment="1">
      <alignment horizontal="center"/>
    </xf>
    <xf numFmtId="0" fontId="38" fillId="0" borderId="78" xfId="0" applyFont="1" applyBorder="1" applyAlignment="1">
      <alignment horizontal="center"/>
    </xf>
    <xf numFmtId="0" fontId="20" fillId="0" borderId="77" xfId="0" applyFont="1" applyBorder="1" applyAlignment="1">
      <alignment horizontal="center"/>
    </xf>
    <xf numFmtId="0" fontId="20" fillId="0" borderId="78" xfId="0" applyFont="1" applyBorder="1" applyAlignment="1">
      <alignment horizontal="center"/>
    </xf>
    <xf numFmtId="0" fontId="16" fillId="0" borderId="72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50" xfId="0" applyFont="1" applyBorder="1" applyAlignment="1" applyProtection="1">
      <alignment horizontal="center" vertical="center" wrapText="1"/>
      <protection locked="0"/>
    </xf>
    <xf numFmtId="0" fontId="20" fillId="0" borderId="32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textRotation="90" wrapText="1"/>
      <protection/>
    </xf>
    <xf numFmtId="0" fontId="13" fillId="0" borderId="38" xfId="0" applyFont="1" applyBorder="1" applyAlignment="1" applyProtection="1">
      <alignment horizontal="center" vertical="center" textRotation="90" wrapText="1"/>
      <protection/>
    </xf>
    <xf numFmtId="0" fontId="13" fillId="0" borderId="43" xfId="0" applyFont="1" applyBorder="1" applyAlignment="1" applyProtection="1">
      <alignment horizontal="center" vertical="center" textRotation="90" wrapText="1"/>
      <protection/>
    </xf>
    <xf numFmtId="49" fontId="8" fillId="33" borderId="27" xfId="0" applyNumberFormat="1" applyFont="1" applyFill="1" applyBorder="1" applyAlignment="1" applyProtection="1">
      <alignment horizontal="left" vertical="center"/>
      <protection/>
    </xf>
    <xf numFmtId="49" fontId="8" fillId="33" borderId="10" xfId="0" applyNumberFormat="1" applyFont="1" applyFill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right"/>
      <protection locked="0"/>
    </xf>
    <xf numFmtId="0" fontId="13" fillId="0" borderId="30" xfId="0" applyFont="1" applyBorder="1" applyAlignment="1" applyProtection="1">
      <alignment horizontal="center" vertical="center" textRotation="90"/>
      <protection/>
    </xf>
    <xf numFmtId="0" fontId="13" fillId="0" borderId="38" xfId="0" applyFont="1" applyBorder="1" applyAlignment="1" applyProtection="1">
      <alignment horizontal="center" vertical="center" textRotation="90"/>
      <protection/>
    </xf>
    <xf numFmtId="0" fontId="13" fillId="0" borderId="43" xfId="0" applyFont="1" applyBorder="1" applyAlignment="1" applyProtection="1">
      <alignment horizontal="center" vertical="center" textRotation="90"/>
      <protection/>
    </xf>
    <xf numFmtId="0" fontId="8" fillId="0" borderId="0" xfId="0" applyFont="1" applyBorder="1" applyAlignment="1" applyProtection="1">
      <alignment horizontal="right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4" fillId="0" borderId="72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79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13" fillId="0" borderId="79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73" xfId="0" applyFont="1" applyBorder="1" applyAlignment="1" applyProtection="1">
      <alignment horizontal="center" vertical="center"/>
      <protection/>
    </xf>
    <xf numFmtId="49" fontId="8" fillId="33" borderId="15" xfId="0" applyNumberFormat="1" applyFont="1" applyFill="1" applyBorder="1" applyAlignment="1" applyProtection="1">
      <alignment horizontal="left" vertical="center"/>
      <protection/>
    </xf>
    <xf numFmtId="49" fontId="8" fillId="33" borderId="40" xfId="0" applyNumberFormat="1" applyFont="1" applyFill="1" applyBorder="1" applyAlignment="1" applyProtection="1">
      <alignment horizontal="left" vertical="center"/>
      <protection/>
    </xf>
    <xf numFmtId="0" fontId="14" fillId="0" borderId="50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73" xfId="0" applyFont="1" applyBorder="1" applyAlignment="1" applyProtection="1">
      <alignment horizontal="center" vertical="center" wrapText="1"/>
      <protection/>
    </xf>
    <xf numFmtId="0" fontId="13" fillId="0" borderId="80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 horizontal="center" vertical="center" wrapText="1"/>
      <protection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13" fillId="0" borderId="81" xfId="0" applyFont="1" applyBorder="1" applyAlignment="1" applyProtection="1">
      <alignment horizontal="center" vertical="center" textRotation="90"/>
      <protection/>
    </xf>
    <xf numFmtId="0" fontId="13" fillId="0" borderId="82" xfId="0" applyFont="1" applyBorder="1" applyAlignment="1" applyProtection="1">
      <alignment horizontal="center" vertical="center" textRotation="90"/>
      <protection/>
    </xf>
    <xf numFmtId="0" fontId="13" fillId="0" borderId="83" xfId="0" applyFont="1" applyBorder="1" applyAlignment="1" applyProtection="1">
      <alignment horizontal="center" vertical="center" textRotation="90"/>
      <protection/>
    </xf>
    <xf numFmtId="0" fontId="13" fillId="0" borderId="80" xfId="0" applyFont="1" applyBorder="1" applyAlignment="1" applyProtection="1">
      <alignment horizontal="center" vertical="center" textRotation="90" wrapText="1"/>
      <protection/>
    </xf>
    <xf numFmtId="0" fontId="13" fillId="0" borderId="70" xfId="0" applyFont="1" applyBorder="1" applyAlignment="1" applyProtection="1">
      <alignment horizontal="center" vertical="center" wrapText="1"/>
      <protection/>
    </xf>
    <xf numFmtId="0" fontId="13" fillId="0" borderId="40" xfId="0" applyFont="1" applyBorder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center" vertical="center" textRotation="90" wrapText="1"/>
      <protection/>
    </xf>
    <xf numFmtId="0" fontId="13" fillId="0" borderId="67" xfId="0" applyFont="1" applyBorder="1" applyAlignment="1" applyProtection="1">
      <alignment horizontal="center" vertical="center" textRotation="90" wrapText="1"/>
      <protection/>
    </xf>
    <xf numFmtId="0" fontId="13" fillId="0" borderId="68" xfId="0" applyFont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21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wrapText="1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Економіка підприємства_9_10_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76200</xdr:rowOff>
    </xdr:from>
    <xdr:to>
      <xdr:col>1</xdr:col>
      <xdr:colOff>1485900</xdr:colOff>
      <xdr:row>2</xdr:row>
      <xdr:rowOff>171450</xdr:rowOff>
    </xdr:to>
    <xdr:pic>
      <xdr:nvPicPr>
        <xdr:cNvPr id="1" name="Add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81000"/>
          <a:ext cx="140970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</xdr:col>
      <xdr:colOff>2047875</xdr:colOff>
      <xdr:row>1</xdr:row>
      <xdr:rowOff>76200</xdr:rowOff>
    </xdr:from>
    <xdr:to>
      <xdr:col>1</xdr:col>
      <xdr:colOff>3457575</xdr:colOff>
      <xdr:row>2</xdr:row>
      <xdr:rowOff>171450</xdr:rowOff>
    </xdr:to>
    <xdr:pic>
      <xdr:nvPicPr>
        <xdr:cNvPr id="2" name="DeleteRo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381000"/>
          <a:ext cx="140970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2"/>
  <sheetViews>
    <sheetView showZeros="0" tabSelected="1" view="pageLayout" zoomScale="75" zoomScaleNormal="85" zoomScaleSheetLayoutView="80" zoomScalePageLayoutView="75" workbookViewId="0" topLeftCell="I1">
      <selection activeCell="AA17" sqref="AA17"/>
    </sheetView>
  </sheetViews>
  <sheetFormatPr defaultColWidth="9.00390625" defaultRowHeight="12.75"/>
  <cols>
    <col min="2" max="2" width="4.00390625" style="0" customWidth="1"/>
    <col min="3" max="5" width="3.50390625" style="0" customWidth="1"/>
    <col min="6" max="6" width="4.00390625" style="0" customWidth="1"/>
    <col min="7" max="7" width="3.50390625" style="0" customWidth="1"/>
    <col min="8" max="8" width="4.875" style="0" customWidth="1"/>
    <col min="9" max="9" width="5.125" style="0" customWidth="1"/>
    <col min="10" max="10" width="3.50390625" style="0" customWidth="1"/>
    <col min="11" max="11" width="3.125" style="0" customWidth="1"/>
    <col min="12" max="14" width="3.50390625" style="0" customWidth="1"/>
    <col min="15" max="15" width="3.125" style="0" customWidth="1"/>
    <col min="16" max="23" width="3.50390625" style="0" customWidth="1"/>
    <col min="24" max="24" width="3.125" style="0" customWidth="1"/>
    <col min="25" max="25" width="3.375" style="0" customWidth="1"/>
    <col min="26" max="27" width="3.50390625" style="0" customWidth="1"/>
    <col min="28" max="28" width="3.125" style="0" customWidth="1"/>
    <col min="29" max="40" width="3.50390625" style="0" customWidth="1"/>
    <col min="41" max="41" width="3.125" style="0" customWidth="1"/>
    <col min="42" max="49" width="3.50390625" style="0" customWidth="1"/>
    <col min="50" max="50" width="3.125" style="0" customWidth="1"/>
    <col min="51" max="52" width="3.50390625" style="0" customWidth="1"/>
    <col min="53" max="53" width="4.875" style="0" customWidth="1"/>
  </cols>
  <sheetData>
    <row r="1" spans="1:53" ht="39.7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1"/>
      <c r="AJ1" s="181" t="s">
        <v>186</v>
      </c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11"/>
      <c r="AZ1" s="111"/>
      <c r="BA1" s="111"/>
    </row>
    <row r="2" spans="1:53" ht="31.5" customHeight="1">
      <c r="A2" s="183" t="s">
        <v>62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</row>
    <row r="3" spans="1:53" ht="36" customHeight="1">
      <c r="A3" s="184" t="s">
        <v>121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</row>
    <row r="4" spans="1:53" ht="15.7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</row>
    <row r="5" spans="1:53" ht="15">
      <c r="A5" s="185" t="s">
        <v>63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4"/>
      <c r="AK5" s="114"/>
      <c r="AL5" s="114"/>
      <c r="AM5" s="114"/>
      <c r="AN5" s="114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</row>
    <row r="6" spans="1:53" ht="33.75" customHeight="1">
      <c r="A6" s="186" t="s">
        <v>61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87" t="s">
        <v>134</v>
      </c>
      <c r="AJ6" s="187"/>
      <c r="AK6" s="187"/>
      <c r="AL6" s="187"/>
      <c r="AM6" s="187"/>
      <c r="AN6" s="187"/>
      <c r="AO6" s="187"/>
      <c r="AP6" s="188" t="s">
        <v>109</v>
      </c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</row>
    <row r="7" spans="1:53" ht="1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90" t="s">
        <v>65</v>
      </c>
      <c r="AO7" s="190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</row>
    <row r="8" spans="1:53" ht="30.75" customHeight="1">
      <c r="A8" s="193"/>
      <c r="B8" s="193"/>
      <c r="C8" s="193"/>
      <c r="D8" s="193"/>
      <c r="E8" s="110"/>
      <c r="F8" s="194" t="s">
        <v>135</v>
      </c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15"/>
      <c r="S8" s="115"/>
      <c r="T8" s="115"/>
      <c r="U8" s="115"/>
      <c r="V8" s="115"/>
      <c r="W8" s="115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95" t="s">
        <v>66</v>
      </c>
      <c r="AJ8" s="195"/>
      <c r="AK8" s="195"/>
      <c r="AL8" s="195"/>
      <c r="AM8" s="195"/>
      <c r="AN8" s="195"/>
      <c r="AO8" s="188" t="s">
        <v>94</v>
      </c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</row>
    <row r="9" spans="1:53" ht="12.75">
      <c r="A9" s="191" t="s">
        <v>57</v>
      </c>
      <c r="B9" s="191"/>
      <c r="C9" s="191"/>
      <c r="D9" s="191"/>
      <c r="E9" s="110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15"/>
      <c r="S9" s="115"/>
      <c r="T9" s="115"/>
      <c r="U9" s="115"/>
      <c r="V9" s="115"/>
      <c r="W9" s="115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91" t="s">
        <v>67</v>
      </c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</row>
    <row r="10" spans="1:53" ht="15">
      <c r="A10" s="116" t="s">
        <v>58</v>
      </c>
      <c r="B10" s="192"/>
      <c r="C10" s="192"/>
      <c r="D10" s="117" t="s">
        <v>58</v>
      </c>
      <c r="E10" s="117"/>
      <c r="F10" s="192"/>
      <c r="G10" s="192"/>
      <c r="H10" s="192"/>
      <c r="I10" s="192"/>
      <c r="J10" s="192"/>
      <c r="K10" s="192"/>
      <c r="L10" s="192"/>
      <c r="M10" s="118">
        <v>20</v>
      </c>
      <c r="N10" s="199">
        <v>22</v>
      </c>
      <c r="O10" s="199"/>
      <c r="P10" s="200" t="s">
        <v>59</v>
      </c>
      <c r="Q10" s="200"/>
      <c r="R10" s="117"/>
      <c r="S10" s="117"/>
      <c r="T10" s="117"/>
      <c r="U10" s="117"/>
      <c r="V10" s="117"/>
      <c r="W10" s="117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20" t="s">
        <v>68</v>
      </c>
      <c r="AK10" s="120"/>
      <c r="AL10" s="120"/>
      <c r="AM10" s="192" t="s">
        <v>187</v>
      </c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</row>
    <row r="11" spans="1:53" ht="17.25">
      <c r="A11" s="201" t="s">
        <v>60</v>
      </c>
      <c r="B11" s="20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</row>
    <row r="12" spans="1:53" ht="27.75">
      <c r="A12" s="197" t="s">
        <v>64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</row>
    <row r="13" spans="1:54" ht="21.75" customHeight="1">
      <c r="A13" s="124" t="s">
        <v>136</v>
      </c>
      <c r="B13" s="123"/>
      <c r="C13" s="123"/>
      <c r="D13" s="123"/>
      <c r="E13" s="123"/>
      <c r="F13" s="198" t="s">
        <v>137</v>
      </c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22"/>
      <c r="V13" s="122"/>
      <c r="W13" s="122"/>
      <c r="X13" s="122"/>
      <c r="Y13" s="122"/>
      <c r="Z13" s="122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66" t="s">
        <v>138</v>
      </c>
      <c r="AL13" s="166"/>
      <c r="AM13" s="166"/>
      <c r="AN13" s="166"/>
      <c r="AO13" s="166"/>
      <c r="AP13" s="166"/>
      <c r="AQ13" s="166"/>
      <c r="AR13" s="166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</row>
    <row r="14" spans="1:54" ht="13.5" customHeight="1">
      <c r="A14" s="204" t="s">
        <v>139</v>
      </c>
      <c r="B14" s="204"/>
      <c r="C14" s="204"/>
      <c r="D14" s="204"/>
      <c r="E14" s="204"/>
      <c r="F14" s="203" t="s">
        <v>140</v>
      </c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126"/>
      <c r="V14" s="126"/>
      <c r="W14" s="126"/>
      <c r="X14" s="126"/>
      <c r="Y14" s="126"/>
      <c r="Z14" s="126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</row>
    <row r="15" spans="1:54" ht="19.5" customHeight="1">
      <c r="A15" s="128" t="s">
        <v>56</v>
      </c>
      <c r="B15" s="123"/>
      <c r="C15" s="123"/>
      <c r="D15" s="123"/>
      <c r="E15" s="123"/>
      <c r="F15" s="198" t="s">
        <v>110</v>
      </c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29"/>
      <c r="V15" s="129"/>
      <c r="W15" s="129"/>
      <c r="X15" s="129"/>
      <c r="Y15" s="129"/>
      <c r="Z15" s="129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68" t="s">
        <v>141</v>
      </c>
      <c r="AL15" s="123"/>
      <c r="AM15" s="168"/>
      <c r="AN15" s="168"/>
      <c r="AO15" s="168"/>
      <c r="AP15" s="168"/>
      <c r="AQ15" s="168"/>
      <c r="AR15" s="169" t="s">
        <v>142</v>
      </c>
      <c r="AS15" s="167"/>
      <c r="AT15" s="167"/>
      <c r="AU15" s="170"/>
      <c r="AV15" s="170"/>
      <c r="AW15" s="170"/>
      <c r="AX15" s="167"/>
      <c r="AY15" s="167"/>
      <c r="AZ15" s="167"/>
      <c r="BA15" s="167"/>
      <c r="BB15" s="167"/>
    </row>
    <row r="16" spans="1:54" ht="33" customHeight="1">
      <c r="A16" s="204" t="s">
        <v>143</v>
      </c>
      <c r="B16" s="204"/>
      <c r="C16" s="204"/>
      <c r="D16" s="204"/>
      <c r="E16" s="204"/>
      <c r="F16" s="205" t="s">
        <v>144</v>
      </c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71" t="s">
        <v>145</v>
      </c>
      <c r="AL16" s="123"/>
      <c r="AM16" s="123"/>
      <c r="AN16" s="123"/>
      <c r="AO16" s="123"/>
      <c r="AP16" s="123"/>
      <c r="AQ16" s="123"/>
      <c r="AR16" s="359" t="s">
        <v>108</v>
      </c>
      <c r="AS16" s="359"/>
      <c r="AT16" s="359"/>
      <c r="AU16" s="359"/>
      <c r="AV16" s="359"/>
      <c r="AW16" s="359"/>
      <c r="AX16" s="359"/>
      <c r="AY16" s="359"/>
      <c r="AZ16" s="359"/>
      <c r="BA16" s="359"/>
      <c r="BB16" s="359"/>
    </row>
    <row r="17" spans="1:54" ht="35.25" customHeight="1">
      <c r="A17" s="130" t="s">
        <v>146</v>
      </c>
      <c r="B17" s="123"/>
      <c r="C17" s="123"/>
      <c r="D17" s="123"/>
      <c r="E17" s="123"/>
      <c r="F17" s="207" t="s">
        <v>108</v>
      </c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3"/>
      <c r="AK17" s="168" t="s">
        <v>147</v>
      </c>
      <c r="AL17" s="123"/>
      <c r="AM17" s="168"/>
      <c r="AN17" s="168"/>
      <c r="AO17" s="168"/>
      <c r="AP17" s="168"/>
      <c r="AQ17" s="123"/>
      <c r="AR17" s="359" t="s">
        <v>188</v>
      </c>
      <c r="AS17" s="359"/>
      <c r="AT17" s="359"/>
      <c r="AU17" s="359"/>
      <c r="AV17" s="359"/>
      <c r="AW17" s="359"/>
      <c r="AX17" s="359"/>
      <c r="AY17" s="359"/>
      <c r="AZ17" s="359"/>
      <c r="BA17" s="359"/>
      <c r="BB17" s="359"/>
    </row>
    <row r="18" spans="1:53" ht="12.75">
      <c r="A18" s="202" t="s">
        <v>148</v>
      </c>
      <c r="B18" s="202"/>
      <c r="C18" s="202"/>
      <c r="D18" s="202"/>
      <c r="E18" s="202"/>
      <c r="F18" s="203" t="s">
        <v>149</v>
      </c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7"/>
      <c r="AL18" s="127"/>
      <c r="AM18" s="127"/>
      <c r="AN18" s="127"/>
      <c r="AO18" s="127"/>
      <c r="AP18" s="127"/>
      <c r="AQ18" s="127"/>
      <c r="AR18" s="127"/>
      <c r="AS18" s="125"/>
      <c r="AT18" s="125"/>
      <c r="AU18" s="125"/>
      <c r="AV18" s="125"/>
      <c r="AW18" s="125"/>
      <c r="AX18" s="125"/>
      <c r="AY18" s="125"/>
      <c r="AZ18" s="125"/>
      <c r="BA18" s="125"/>
    </row>
    <row r="19" spans="1:53" ht="12.75">
      <c r="A19" s="208" t="s">
        <v>165</v>
      </c>
      <c r="B19" s="209"/>
      <c r="C19" s="209"/>
      <c r="D19" s="209"/>
      <c r="E19" s="209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7"/>
      <c r="AL19" s="127"/>
      <c r="AM19" s="127"/>
      <c r="AN19" s="127"/>
      <c r="AO19" s="127"/>
      <c r="AP19" s="127"/>
      <c r="AQ19" s="127"/>
      <c r="AR19" s="127"/>
      <c r="AS19" s="125"/>
      <c r="AT19" s="125"/>
      <c r="AU19" s="125"/>
      <c r="AV19" s="125"/>
      <c r="AW19" s="125"/>
      <c r="AX19" s="125"/>
      <c r="AY19" s="125"/>
      <c r="AZ19" s="125"/>
      <c r="BA19" s="125"/>
    </row>
    <row r="20" spans="1:44" ht="35.25" customHeight="1">
      <c r="A20" s="209"/>
      <c r="B20" s="209"/>
      <c r="C20" s="209"/>
      <c r="D20" s="209"/>
      <c r="E20" s="209"/>
      <c r="F20" s="207" t="s">
        <v>188</v>
      </c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</row>
    <row r="21" spans="1:53" ht="12.75">
      <c r="A21" s="202" t="s">
        <v>150</v>
      </c>
      <c r="B21" s="202"/>
      <c r="C21" s="202"/>
      <c r="D21" s="202"/>
      <c r="E21" s="202"/>
      <c r="F21" s="203" t="s">
        <v>151</v>
      </c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</row>
    <row r="22" spans="1:53" ht="17.25">
      <c r="A22" s="130" t="s">
        <v>152</v>
      </c>
      <c r="B22" s="123"/>
      <c r="C22" s="123"/>
      <c r="D22" s="123"/>
      <c r="E22" s="123"/>
      <c r="F22" s="198" t="s">
        <v>71</v>
      </c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</row>
    <row r="23" spans="1:53" ht="12.75" customHeight="1">
      <c r="A23" s="206" t="s">
        <v>153</v>
      </c>
      <c r="B23" s="206"/>
      <c r="C23" s="206"/>
      <c r="D23" s="206"/>
      <c r="E23" s="206"/>
      <c r="F23" s="203" t="s">
        <v>154</v>
      </c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</row>
    <row r="24" spans="1:53" ht="12.75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</row>
    <row r="25" spans="1:53" ht="15">
      <c r="A25" s="206" t="s">
        <v>159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</row>
    <row r="26" ht="13.5" thickBot="1"/>
    <row r="27" spans="1:53" ht="14.25" thickBot="1">
      <c r="A27" s="219" t="s">
        <v>27</v>
      </c>
      <c r="B27" s="131" t="s">
        <v>8</v>
      </c>
      <c r="C27" s="132"/>
      <c r="D27" s="132"/>
      <c r="E27" s="133"/>
      <c r="F27" s="131" t="s">
        <v>9</v>
      </c>
      <c r="G27" s="132"/>
      <c r="H27" s="132"/>
      <c r="I27" s="132"/>
      <c r="J27" s="133"/>
      <c r="K27" s="131" t="s">
        <v>10</v>
      </c>
      <c r="L27" s="132"/>
      <c r="M27" s="132"/>
      <c r="N27" s="133"/>
      <c r="O27" s="131" t="s">
        <v>11</v>
      </c>
      <c r="P27" s="132"/>
      <c r="Q27" s="132"/>
      <c r="R27" s="133"/>
      <c r="S27" s="131" t="s">
        <v>12</v>
      </c>
      <c r="T27" s="132"/>
      <c r="U27" s="132"/>
      <c r="V27" s="132"/>
      <c r="W27" s="133"/>
      <c r="X27" s="131" t="s">
        <v>13</v>
      </c>
      <c r="Y27" s="132"/>
      <c r="Z27" s="132"/>
      <c r="AA27" s="133"/>
      <c r="AB27" s="131" t="s">
        <v>14</v>
      </c>
      <c r="AC27" s="132"/>
      <c r="AD27" s="132"/>
      <c r="AE27" s="133"/>
      <c r="AF27" s="131" t="s">
        <v>15</v>
      </c>
      <c r="AG27" s="132"/>
      <c r="AH27" s="132"/>
      <c r="AI27" s="133"/>
      <c r="AJ27" s="221" t="s">
        <v>16</v>
      </c>
      <c r="AK27" s="222"/>
      <c r="AL27" s="222"/>
      <c r="AM27" s="222"/>
      <c r="AN27" s="223"/>
      <c r="AO27" s="131" t="s">
        <v>17</v>
      </c>
      <c r="AP27" s="132"/>
      <c r="AQ27" s="132"/>
      <c r="AR27" s="133"/>
      <c r="AS27" s="224" t="s">
        <v>18</v>
      </c>
      <c r="AT27" s="225"/>
      <c r="AU27" s="225"/>
      <c r="AV27" s="226"/>
      <c r="AW27" s="224" t="s">
        <v>19</v>
      </c>
      <c r="AX27" s="225"/>
      <c r="AY27" s="225"/>
      <c r="AZ27" s="225"/>
      <c r="BA27" s="226"/>
    </row>
    <row r="28" spans="1:53" ht="20.25" customHeight="1" thickBot="1">
      <c r="A28" s="220"/>
      <c r="B28" s="134">
        <v>1</v>
      </c>
      <c r="C28" s="135">
        <f>B28+1</f>
        <v>2</v>
      </c>
      <c r="D28" s="135">
        <f aca="true" t="shared" si="0" ref="D28:BA28">C28+1</f>
        <v>3</v>
      </c>
      <c r="E28" s="136">
        <f t="shared" si="0"/>
        <v>4</v>
      </c>
      <c r="F28" s="134">
        <f t="shared" si="0"/>
        <v>5</v>
      </c>
      <c r="G28" s="135">
        <f t="shared" si="0"/>
        <v>6</v>
      </c>
      <c r="H28" s="135">
        <f t="shared" si="0"/>
        <v>7</v>
      </c>
      <c r="I28" s="135">
        <f t="shared" si="0"/>
        <v>8</v>
      </c>
      <c r="J28" s="136">
        <f t="shared" si="0"/>
        <v>9</v>
      </c>
      <c r="K28" s="134">
        <f t="shared" si="0"/>
        <v>10</v>
      </c>
      <c r="L28" s="135">
        <f t="shared" si="0"/>
        <v>11</v>
      </c>
      <c r="M28" s="135">
        <f t="shared" si="0"/>
        <v>12</v>
      </c>
      <c r="N28" s="136">
        <f t="shared" si="0"/>
        <v>13</v>
      </c>
      <c r="O28" s="134">
        <f t="shared" si="0"/>
        <v>14</v>
      </c>
      <c r="P28" s="135">
        <f t="shared" si="0"/>
        <v>15</v>
      </c>
      <c r="Q28" s="135">
        <f t="shared" si="0"/>
        <v>16</v>
      </c>
      <c r="R28" s="136">
        <f t="shared" si="0"/>
        <v>17</v>
      </c>
      <c r="S28" s="134">
        <f t="shared" si="0"/>
        <v>18</v>
      </c>
      <c r="T28" s="135">
        <f t="shared" si="0"/>
        <v>19</v>
      </c>
      <c r="U28" s="135">
        <f t="shared" si="0"/>
        <v>20</v>
      </c>
      <c r="V28" s="135">
        <f t="shared" si="0"/>
        <v>21</v>
      </c>
      <c r="W28" s="136">
        <f t="shared" si="0"/>
        <v>22</v>
      </c>
      <c r="X28" s="134">
        <f t="shared" si="0"/>
        <v>23</v>
      </c>
      <c r="Y28" s="135">
        <f t="shared" si="0"/>
        <v>24</v>
      </c>
      <c r="Z28" s="135">
        <f t="shared" si="0"/>
        <v>25</v>
      </c>
      <c r="AA28" s="136">
        <f t="shared" si="0"/>
        <v>26</v>
      </c>
      <c r="AB28" s="134">
        <f t="shared" si="0"/>
        <v>27</v>
      </c>
      <c r="AC28" s="135">
        <f t="shared" si="0"/>
        <v>28</v>
      </c>
      <c r="AD28" s="135">
        <f t="shared" si="0"/>
        <v>29</v>
      </c>
      <c r="AE28" s="136">
        <f t="shared" si="0"/>
        <v>30</v>
      </c>
      <c r="AF28" s="134">
        <f t="shared" si="0"/>
        <v>31</v>
      </c>
      <c r="AG28" s="135">
        <f t="shared" si="0"/>
        <v>32</v>
      </c>
      <c r="AH28" s="135">
        <f t="shared" si="0"/>
        <v>33</v>
      </c>
      <c r="AI28" s="136">
        <f t="shared" si="0"/>
        <v>34</v>
      </c>
      <c r="AJ28" s="134">
        <f t="shared" si="0"/>
        <v>35</v>
      </c>
      <c r="AK28" s="135">
        <f t="shared" si="0"/>
        <v>36</v>
      </c>
      <c r="AL28" s="135">
        <f t="shared" si="0"/>
        <v>37</v>
      </c>
      <c r="AM28" s="135">
        <f t="shared" si="0"/>
        <v>38</v>
      </c>
      <c r="AN28" s="137">
        <f t="shared" si="0"/>
        <v>39</v>
      </c>
      <c r="AO28" s="134">
        <f t="shared" si="0"/>
        <v>40</v>
      </c>
      <c r="AP28" s="135">
        <f>AO28+1</f>
        <v>41</v>
      </c>
      <c r="AQ28" s="135">
        <f t="shared" si="0"/>
        <v>42</v>
      </c>
      <c r="AR28" s="136">
        <f t="shared" si="0"/>
        <v>43</v>
      </c>
      <c r="AS28" s="134">
        <f t="shared" si="0"/>
        <v>44</v>
      </c>
      <c r="AT28" s="135">
        <f t="shared" si="0"/>
        <v>45</v>
      </c>
      <c r="AU28" s="135">
        <f t="shared" si="0"/>
        <v>46</v>
      </c>
      <c r="AV28" s="137">
        <f t="shared" si="0"/>
        <v>47</v>
      </c>
      <c r="AW28" s="134">
        <f t="shared" si="0"/>
        <v>48</v>
      </c>
      <c r="AX28" s="135">
        <f t="shared" si="0"/>
        <v>49</v>
      </c>
      <c r="AY28" s="135">
        <f t="shared" si="0"/>
        <v>50</v>
      </c>
      <c r="AZ28" s="135">
        <f t="shared" si="0"/>
        <v>51</v>
      </c>
      <c r="BA28" s="138">
        <f t="shared" si="0"/>
        <v>52</v>
      </c>
    </row>
    <row r="29" spans="1:53" ht="18">
      <c r="A29" s="139" t="s">
        <v>21</v>
      </c>
      <c r="B29" s="140" t="s">
        <v>72</v>
      </c>
      <c r="C29" s="141" t="s">
        <v>72</v>
      </c>
      <c r="D29" s="141" t="s">
        <v>72</v>
      </c>
      <c r="E29" s="141" t="s">
        <v>72</v>
      </c>
      <c r="F29" s="141" t="s">
        <v>72</v>
      </c>
      <c r="G29" s="141" t="s">
        <v>72</v>
      </c>
      <c r="H29" s="141" t="s">
        <v>72</v>
      </c>
      <c r="I29" s="141" t="s">
        <v>72</v>
      </c>
      <c r="J29" s="141" t="s">
        <v>72</v>
      </c>
      <c r="K29" s="141" t="s">
        <v>72</v>
      </c>
      <c r="L29" s="141" t="s">
        <v>72</v>
      </c>
      <c r="M29" s="141" t="s">
        <v>72</v>
      </c>
      <c r="N29" s="141" t="s">
        <v>72</v>
      </c>
      <c r="O29" s="141" t="s">
        <v>72</v>
      </c>
      <c r="P29" s="141" t="s">
        <v>73</v>
      </c>
      <c r="Q29" s="141" t="s">
        <v>73</v>
      </c>
      <c r="R29" s="141" t="s">
        <v>73</v>
      </c>
      <c r="S29" s="141" t="s">
        <v>73</v>
      </c>
      <c r="T29" s="141" t="s">
        <v>75</v>
      </c>
      <c r="U29" s="141" t="s">
        <v>75</v>
      </c>
      <c r="V29" s="141" t="s">
        <v>75</v>
      </c>
      <c r="W29" s="141" t="s">
        <v>74</v>
      </c>
      <c r="X29" s="141" t="s">
        <v>74</v>
      </c>
      <c r="Y29" s="141" t="s">
        <v>74</v>
      </c>
      <c r="Z29" s="141" t="s">
        <v>74</v>
      </c>
      <c r="AA29" s="141" t="s">
        <v>72</v>
      </c>
      <c r="AB29" s="141" t="s">
        <v>72</v>
      </c>
      <c r="AC29" s="141" t="s">
        <v>72</v>
      </c>
      <c r="AD29" s="141" t="s">
        <v>72</v>
      </c>
      <c r="AE29" s="141" t="s">
        <v>72</v>
      </c>
      <c r="AF29" s="141" t="s">
        <v>72</v>
      </c>
      <c r="AG29" s="141" t="s">
        <v>72</v>
      </c>
      <c r="AH29" s="141" t="s">
        <v>72</v>
      </c>
      <c r="AI29" s="141" t="s">
        <v>72</v>
      </c>
      <c r="AJ29" s="141" t="s">
        <v>72</v>
      </c>
      <c r="AK29" s="141" t="s">
        <v>72</v>
      </c>
      <c r="AL29" s="141" t="s">
        <v>72</v>
      </c>
      <c r="AM29" s="141" t="s">
        <v>72</v>
      </c>
      <c r="AN29" s="141" t="s">
        <v>72</v>
      </c>
      <c r="AO29" s="141" t="s">
        <v>73</v>
      </c>
      <c r="AP29" s="141" t="s">
        <v>73</v>
      </c>
      <c r="AQ29" s="141" t="s">
        <v>73</v>
      </c>
      <c r="AR29" s="141" t="s">
        <v>73</v>
      </c>
      <c r="AS29" s="141" t="s">
        <v>75</v>
      </c>
      <c r="AT29" s="141" t="s">
        <v>75</v>
      </c>
      <c r="AU29" s="141" t="s">
        <v>75</v>
      </c>
      <c r="AV29" s="141" t="s">
        <v>75</v>
      </c>
      <c r="AW29" s="141" t="s">
        <v>75</v>
      </c>
      <c r="AX29" s="141" t="s">
        <v>75</v>
      </c>
      <c r="AY29" s="141" t="s">
        <v>75</v>
      </c>
      <c r="AZ29" s="141" t="s">
        <v>75</v>
      </c>
      <c r="BA29" s="142" t="s">
        <v>75</v>
      </c>
    </row>
    <row r="30" spans="1:53" ht="18">
      <c r="A30" s="143" t="s">
        <v>22</v>
      </c>
      <c r="B30" s="144" t="s">
        <v>72</v>
      </c>
      <c r="C30" s="145" t="s">
        <v>72</v>
      </c>
      <c r="D30" s="145" t="s">
        <v>72</v>
      </c>
      <c r="F30" s="145" t="s">
        <v>72</v>
      </c>
      <c r="G30" s="145" t="s">
        <v>72</v>
      </c>
      <c r="H30" s="145" t="s">
        <v>72</v>
      </c>
      <c r="I30" s="145" t="s">
        <v>72</v>
      </c>
      <c r="J30" s="145" t="s">
        <v>72</v>
      </c>
      <c r="K30" s="145" t="s">
        <v>72</v>
      </c>
      <c r="L30" s="145" t="s">
        <v>72</v>
      </c>
      <c r="M30" s="145" t="s">
        <v>72</v>
      </c>
      <c r="N30" s="145" t="s">
        <v>72</v>
      </c>
      <c r="O30" s="145" t="s">
        <v>72</v>
      </c>
      <c r="P30" s="145" t="s">
        <v>73</v>
      </c>
      <c r="Q30" s="145" t="s">
        <v>73</v>
      </c>
      <c r="R30" s="145" t="s">
        <v>73</v>
      </c>
      <c r="S30" s="145" t="s">
        <v>73</v>
      </c>
      <c r="T30" s="145" t="s">
        <v>75</v>
      </c>
      <c r="U30" s="145" t="s">
        <v>75</v>
      </c>
      <c r="V30" s="145" t="s">
        <v>75</v>
      </c>
      <c r="W30" s="145" t="s">
        <v>74</v>
      </c>
      <c r="X30" s="145" t="s">
        <v>74</v>
      </c>
      <c r="Y30" s="145" t="s">
        <v>74</v>
      </c>
      <c r="Z30" s="145" t="s">
        <v>74</v>
      </c>
      <c r="AA30" s="145" t="s">
        <v>72</v>
      </c>
      <c r="AB30" s="145" t="s">
        <v>72</v>
      </c>
      <c r="AC30" s="145" t="s">
        <v>72</v>
      </c>
      <c r="AD30" s="145" t="s">
        <v>72</v>
      </c>
      <c r="AE30" s="145" t="s">
        <v>72</v>
      </c>
      <c r="AF30" s="145" t="s">
        <v>72</v>
      </c>
      <c r="AG30" s="145" t="s">
        <v>72</v>
      </c>
      <c r="AH30" s="145" t="s">
        <v>72</v>
      </c>
      <c r="AI30" s="145" t="s">
        <v>72</v>
      </c>
      <c r="AJ30" s="145" t="s">
        <v>72</v>
      </c>
      <c r="AK30" s="145" t="s">
        <v>72</v>
      </c>
      <c r="AL30" s="145" t="s">
        <v>72</v>
      </c>
      <c r="AM30" s="145" t="s">
        <v>72</v>
      </c>
      <c r="AN30" s="145" t="s">
        <v>72</v>
      </c>
      <c r="AO30" s="145" t="s">
        <v>73</v>
      </c>
      <c r="AP30" s="145" t="s">
        <v>73</v>
      </c>
      <c r="AQ30" s="145" t="s">
        <v>73</v>
      </c>
      <c r="AR30" s="145" t="s">
        <v>73</v>
      </c>
      <c r="AS30" s="145" t="s">
        <v>75</v>
      </c>
      <c r="AT30" s="145" t="s">
        <v>75</v>
      </c>
      <c r="AU30" s="145" t="s">
        <v>75</v>
      </c>
      <c r="AV30" s="145" t="s">
        <v>75</v>
      </c>
      <c r="AW30" s="145" t="s">
        <v>75</v>
      </c>
      <c r="AX30" s="145" t="s">
        <v>75</v>
      </c>
      <c r="AY30" s="145" t="s">
        <v>75</v>
      </c>
      <c r="AZ30" s="145" t="s">
        <v>75</v>
      </c>
      <c r="BA30" s="146" t="s">
        <v>75</v>
      </c>
    </row>
    <row r="31" spans="1:53" ht="18">
      <c r="A31" s="143" t="s">
        <v>23</v>
      </c>
      <c r="B31" s="144" t="s">
        <v>72</v>
      </c>
      <c r="C31" s="145" t="s">
        <v>72</v>
      </c>
      <c r="D31" s="145" t="s">
        <v>72</v>
      </c>
      <c r="E31" s="145" t="s">
        <v>72</v>
      </c>
      <c r="F31" s="145" t="s">
        <v>72</v>
      </c>
      <c r="G31" s="145" t="s">
        <v>72</v>
      </c>
      <c r="H31" s="145" t="s">
        <v>72</v>
      </c>
      <c r="I31" s="145" t="s">
        <v>72</v>
      </c>
      <c r="J31" s="145" t="s">
        <v>72</v>
      </c>
      <c r="K31" s="145" t="s">
        <v>72</v>
      </c>
      <c r="L31" s="145" t="s">
        <v>72</v>
      </c>
      <c r="M31" s="145" t="s">
        <v>72</v>
      </c>
      <c r="N31" s="145" t="s">
        <v>72</v>
      </c>
      <c r="O31" s="145" t="s">
        <v>72</v>
      </c>
      <c r="P31" s="145" t="s">
        <v>73</v>
      </c>
      <c r="Q31" s="145" t="s">
        <v>73</v>
      </c>
      <c r="R31" s="145" t="s">
        <v>73</v>
      </c>
      <c r="S31" s="145" t="s">
        <v>73</v>
      </c>
      <c r="T31" s="145" t="s">
        <v>75</v>
      </c>
      <c r="U31" s="145" t="s">
        <v>75</v>
      </c>
      <c r="V31" s="145" t="s">
        <v>75</v>
      </c>
      <c r="W31" s="145" t="s">
        <v>74</v>
      </c>
      <c r="X31" s="145" t="s">
        <v>74</v>
      </c>
      <c r="Y31" s="145" t="s">
        <v>74</v>
      </c>
      <c r="Z31" s="145" t="s">
        <v>74</v>
      </c>
      <c r="AA31" s="145" t="s">
        <v>72</v>
      </c>
      <c r="AB31" s="145" t="s">
        <v>72</v>
      </c>
      <c r="AC31" s="145" t="s">
        <v>72</v>
      </c>
      <c r="AD31" s="145" t="s">
        <v>72</v>
      </c>
      <c r="AE31" s="145" t="s">
        <v>72</v>
      </c>
      <c r="AF31" s="145" t="s">
        <v>72</v>
      </c>
      <c r="AG31" s="145" t="s">
        <v>72</v>
      </c>
      <c r="AH31" s="145" t="s">
        <v>72</v>
      </c>
      <c r="AI31" s="145" t="s">
        <v>72</v>
      </c>
      <c r="AJ31" s="145" t="s">
        <v>72</v>
      </c>
      <c r="AK31" s="145" t="s">
        <v>72</v>
      </c>
      <c r="AL31" s="145" t="s">
        <v>72</v>
      </c>
      <c r="AM31" s="145" t="s">
        <v>72</v>
      </c>
      <c r="AN31" s="145" t="s">
        <v>72</v>
      </c>
      <c r="AO31" s="145" t="s">
        <v>73</v>
      </c>
      <c r="AP31" s="145" t="s">
        <v>73</v>
      </c>
      <c r="AQ31" s="145" t="s">
        <v>73</v>
      </c>
      <c r="AR31" s="145" t="s">
        <v>73</v>
      </c>
      <c r="AS31" s="145" t="s">
        <v>75</v>
      </c>
      <c r="AT31" s="145" t="s">
        <v>75</v>
      </c>
      <c r="AU31" s="145" t="s">
        <v>75</v>
      </c>
      <c r="AV31" s="145" t="s">
        <v>75</v>
      </c>
      <c r="AW31" s="145" t="s">
        <v>75</v>
      </c>
      <c r="AX31" s="145" t="s">
        <v>75</v>
      </c>
      <c r="AY31" s="145" t="s">
        <v>75</v>
      </c>
      <c r="AZ31" s="145" t="s">
        <v>75</v>
      </c>
      <c r="BA31" s="146" t="s">
        <v>75</v>
      </c>
    </row>
    <row r="32" spans="1:53" ht="18" thickBot="1">
      <c r="A32" s="147" t="s">
        <v>24</v>
      </c>
      <c r="B32" s="148" t="s">
        <v>72</v>
      </c>
      <c r="C32" s="149" t="s">
        <v>72</v>
      </c>
      <c r="D32" s="149" t="s">
        <v>72</v>
      </c>
      <c r="E32" s="149" t="s">
        <v>72</v>
      </c>
      <c r="F32" s="149" t="s">
        <v>72</v>
      </c>
      <c r="G32" s="149" t="s">
        <v>72</v>
      </c>
      <c r="H32" s="149" t="s">
        <v>72</v>
      </c>
      <c r="I32" s="149" t="s">
        <v>72</v>
      </c>
      <c r="J32" s="149" t="s">
        <v>72</v>
      </c>
      <c r="K32" s="149" t="s">
        <v>72</v>
      </c>
      <c r="L32" s="149" t="s">
        <v>72</v>
      </c>
      <c r="M32" s="149" t="s">
        <v>72</v>
      </c>
      <c r="N32" s="149" t="s">
        <v>72</v>
      </c>
      <c r="O32" s="149" t="s">
        <v>72</v>
      </c>
      <c r="P32" s="149" t="s">
        <v>73</v>
      </c>
      <c r="Q32" s="149" t="s">
        <v>73</v>
      </c>
      <c r="R32" s="149" t="s">
        <v>73</v>
      </c>
      <c r="S32" s="149" t="s">
        <v>73</v>
      </c>
      <c r="T32" s="149" t="s">
        <v>75</v>
      </c>
      <c r="U32" s="149" t="s">
        <v>75</v>
      </c>
      <c r="V32" s="149" t="s">
        <v>75</v>
      </c>
      <c r="W32" s="149" t="s">
        <v>74</v>
      </c>
      <c r="X32" s="149" t="s">
        <v>74</v>
      </c>
      <c r="Y32" s="149" t="s">
        <v>74</v>
      </c>
      <c r="Z32" s="149" t="s">
        <v>74</v>
      </c>
      <c r="AA32" s="149" t="s">
        <v>72</v>
      </c>
      <c r="AB32" s="149" t="s">
        <v>72</v>
      </c>
      <c r="AC32" s="149" t="s">
        <v>72</v>
      </c>
      <c r="AD32" s="149" t="s">
        <v>72</v>
      </c>
      <c r="AE32" s="149" t="s">
        <v>72</v>
      </c>
      <c r="AF32" s="149" t="s">
        <v>72</v>
      </c>
      <c r="AG32" s="149" t="s">
        <v>72</v>
      </c>
      <c r="AH32" s="149" t="s">
        <v>72</v>
      </c>
      <c r="AI32" s="149" t="s">
        <v>72</v>
      </c>
      <c r="AJ32" s="149" t="s">
        <v>72</v>
      </c>
      <c r="AK32" s="149" t="s">
        <v>160</v>
      </c>
      <c r="AL32" s="149" t="s">
        <v>160</v>
      </c>
      <c r="AM32" s="149" t="s">
        <v>161</v>
      </c>
      <c r="AN32" s="149" t="s">
        <v>161</v>
      </c>
      <c r="AO32" s="149" t="s">
        <v>161</v>
      </c>
      <c r="AP32" s="149" t="s">
        <v>161</v>
      </c>
      <c r="AQ32" s="149" t="s">
        <v>161</v>
      </c>
      <c r="AR32" s="149" t="s">
        <v>161</v>
      </c>
      <c r="AS32" s="149"/>
      <c r="AT32" s="150"/>
      <c r="AU32" s="150"/>
      <c r="AV32" s="151"/>
      <c r="AW32" s="151"/>
      <c r="AX32" s="151"/>
      <c r="AY32" s="151"/>
      <c r="AZ32" s="151"/>
      <c r="BA32" s="152"/>
    </row>
    <row r="33" spans="1:53" ht="15">
      <c r="A33" s="247" t="s">
        <v>162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</row>
    <row r="35" ht="15">
      <c r="A35" s="3" t="s">
        <v>163</v>
      </c>
    </row>
    <row r="36" spans="10:11" ht="13.5" thickBot="1">
      <c r="J36" s="249"/>
      <c r="K36" s="249"/>
    </row>
    <row r="37" spans="1:52" ht="12.75" customHeight="1">
      <c r="A37" s="250" t="s">
        <v>27</v>
      </c>
      <c r="B37" s="253" t="s">
        <v>45</v>
      </c>
      <c r="C37" s="254"/>
      <c r="D37" s="253" t="s">
        <v>47</v>
      </c>
      <c r="E37" s="254"/>
      <c r="F37" s="259" t="s">
        <v>25</v>
      </c>
      <c r="G37" s="260"/>
      <c r="H37" s="153" t="s">
        <v>155</v>
      </c>
      <c r="I37" s="154"/>
      <c r="J37" s="155"/>
      <c r="K37" s="156"/>
      <c r="L37" s="227" t="s">
        <v>20</v>
      </c>
      <c r="M37" s="228"/>
      <c r="N37" s="241" t="s">
        <v>46</v>
      </c>
      <c r="O37" s="242"/>
      <c r="P37" s="157"/>
      <c r="Q37" s="157"/>
      <c r="R37" s="157"/>
      <c r="S37" s="123"/>
      <c r="T37" s="241" t="s">
        <v>30</v>
      </c>
      <c r="U37" s="274"/>
      <c r="V37" s="274"/>
      <c r="W37" s="274"/>
      <c r="X37" s="275"/>
      <c r="Y37" s="280" t="s">
        <v>6</v>
      </c>
      <c r="Z37" s="281"/>
      <c r="AA37" s="282"/>
      <c r="AB37" s="280" t="s">
        <v>29</v>
      </c>
      <c r="AC37" s="281"/>
      <c r="AD37" s="228"/>
      <c r="AE37" s="123"/>
      <c r="AF37" s="123"/>
      <c r="AG37" s="123"/>
      <c r="AH37" s="123"/>
      <c r="AI37" s="210" t="s">
        <v>156</v>
      </c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2"/>
      <c r="AX37" s="265" t="s">
        <v>6</v>
      </c>
      <c r="AY37" s="266"/>
      <c r="AZ37" s="267"/>
    </row>
    <row r="38" spans="1:52" ht="59.25" customHeight="1">
      <c r="A38" s="251"/>
      <c r="B38" s="255"/>
      <c r="C38" s="256"/>
      <c r="D38" s="255"/>
      <c r="E38" s="256"/>
      <c r="F38" s="261"/>
      <c r="G38" s="262"/>
      <c r="H38" s="233" t="s">
        <v>157</v>
      </c>
      <c r="I38" s="234"/>
      <c r="J38" s="237" t="s">
        <v>166</v>
      </c>
      <c r="K38" s="238"/>
      <c r="L38" s="229"/>
      <c r="M38" s="230"/>
      <c r="N38" s="243"/>
      <c r="O38" s="244"/>
      <c r="P38" s="157"/>
      <c r="Q38" s="157"/>
      <c r="R38" s="157"/>
      <c r="S38" s="123"/>
      <c r="T38" s="243"/>
      <c r="U38" s="276"/>
      <c r="V38" s="276"/>
      <c r="W38" s="276"/>
      <c r="X38" s="277"/>
      <c r="Y38" s="283"/>
      <c r="Z38" s="284"/>
      <c r="AA38" s="285"/>
      <c r="AB38" s="283"/>
      <c r="AC38" s="284"/>
      <c r="AD38" s="230"/>
      <c r="AE38" s="123"/>
      <c r="AF38" s="123"/>
      <c r="AG38" s="123"/>
      <c r="AH38" s="123"/>
      <c r="AI38" s="213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5"/>
      <c r="AX38" s="268"/>
      <c r="AY38" s="269"/>
      <c r="AZ38" s="270"/>
    </row>
    <row r="39" spans="1:52" ht="12.75" customHeight="1">
      <c r="A39" s="251"/>
      <c r="B39" s="255"/>
      <c r="C39" s="256"/>
      <c r="D39" s="255"/>
      <c r="E39" s="256"/>
      <c r="F39" s="261"/>
      <c r="G39" s="262"/>
      <c r="H39" s="233"/>
      <c r="I39" s="234"/>
      <c r="J39" s="237"/>
      <c r="K39" s="238"/>
      <c r="L39" s="229"/>
      <c r="M39" s="230"/>
      <c r="N39" s="243"/>
      <c r="O39" s="244"/>
      <c r="P39" s="157"/>
      <c r="Q39" s="157"/>
      <c r="R39" s="157"/>
      <c r="S39" s="123"/>
      <c r="T39" s="243"/>
      <c r="U39" s="276"/>
      <c r="V39" s="276"/>
      <c r="W39" s="276"/>
      <c r="X39" s="277"/>
      <c r="Y39" s="283"/>
      <c r="Z39" s="284"/>
      <c r="AA39" s="285"/>
      <c r="AB39" s="283"/>
      <c r="AC39" s="284"/>
      <c r="AD39" s="230"/>
      <c r="AE39" s="123"/>
      <c r="AF39" s="123"/>
      <c r="AG39" s="123"/>
      <c r="AH39" s="123"/>
      <c r="AI39" s="213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5"/>
      <c r="AX39" s="268"/>
      <c r="AY39" s="269"/>
      <c r="AZ39" s="270"/>
    </row>
    <row r="40" spans="1:52" ht="39" customHeight="1" thickBot="1">
      <c r="A40" s="252"/>
      <c r="B40" s="257"/>
      <c r="C40" s="258"/>
      <c r="D40" s="257"/>
      <c r="E40" s="258"/>
      <c r="F40" s="263"/>
      <c r="G40" s="264"/>
      <c r="H40" s="235"/>
      <c r="I40" s="236"/>
      <c r="J40" s="239"/>
      <c r="K40" s="240"/>
      <c r="L40" s="231"/>
      <c r="M40" s="232"/>
      <c r="N40" s="245"/>
      <c r="O40" s="246"/>
      <c r="P40" s="157"/>
      <c r="Q40" s="157"/>
      <c r="R40" s="157"/>
      <c r="S40" s="123"/>
      <c r="T40" s="245"/>
      <c r="U40" s="278"/>
      <c r="V40" s="278"/>
      <c r="W40" s="278"/>
      <c r="X40" s="279"/>
      <c r="Y40" s="286"/>
      <c r="Z40" s="287"/>
      <c r="AA40" s="288"/>
      <c r="AB40" s="286"/>
      <c r="AC40" s="287"/>
      <c r="AD40" s="232"/>
      <c r="AE40" s="123"/>
      <c r="AF40" s="123"/>
      <c r="AG40" s="123"/>
      <c r="AH40" s="123"/>
      <c r="AI40" s="216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8"/>
      <c r="AX40" s="271"/>
      <c r="AY40" s="272"/>
      <c r="AZ40" s="273"/>
    </row>
    <row r="41" spans="1:52" ht="17.25" customHeight="1">
      <c r="A41" s="158" t="s">
        <v>21</v>
      </c>
      <c r="B41" s="305">
        <v>28</v>
      </c>
      <c r="C41" s="306"/>
      <c r="D41" s="305">
        <v>8</v>
      </c>
      <c r="E41" s="306"/>
      <c r="F41" s="305">
        <v>4</v>
      </c>
      <c r="G41" s="306"/>
      <c r="H41" s="289"/>
      <c r="I41" s="290"/>
      <c r="J41" s="289"/>
      <c r="K41" s="290"/>
      <c r="L41" s="289">
        <v>12</v>
      </c>
      <c r="M41" s="290"/>
      <c r="N41" s="289">
        <f>SUM(B41:L41)</f>
        <v>52</v>
      </c>
      <c r="O41" s="290"/>
      <c r="P41" s="159"/>
      <c r="Q41" s="159"/>
      <c r="R41" s="159"/>
      <c r="S41" s="123"/>
      <c r="T41" s="368" t="s">
        <v>158</v>
      </c>
      <c r="U41" s="292"/>
      <c r="V41" s="292"/>
      <c r="W41" s="292"/>
      <c r="X41" s="293"/>
      <c r="Y41" s="291">
        <v>2</v>
      </c>
      <c r="Z41" s="292"/>
      <c r="AA41" s="293"/>
      <c r="AB41" s="297">
        <v>4</v>
      </c>
      <c r="AC41" s="298"/>
      <c r="AD41" s="299"/>
      <c r="AE41" s="123"/>
      <c r="AF41" s="123"/>
      <c r="AG41" s="123"/>
      <c r="AH41" s="123"/>
      <c r="AI41" s="307" t="s">
        <v>164</v>
      </c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9"/>
      <c r="AX41" s="318">
        <v>8</v>
      </c>
      <c r="AY41" s="319"/>
      <c r="AZ41" s="320"/>
    </row>
    <row r="42" spans="1:52" ht="19.5" customHeight="1">
      <c r="A42" s="160" t="s">
        <v>22</v>
      </c>
      <c r="B42" s="316">
        <v>28</v>
      </c>
      <c r="C42" s="317"/>
      <c r="D42" s="316">
        <v>8</v>
      </c>
      <c r="E42" s="317"/>
      <c r="F42" s="316">
        <v>4</v>
      </c>
      <c r="G42" s="317"/>
      <c r="H42" s="303"/>
      <c r="I42" s="304"/>
      <c r="J42" s="303"/>
      <c r="K42" s="304"/>
      <c r="L42" s="303">
        <v>12</v>
      </c>
      <c r="M42" s="304"/>
      <c r="N42" s="303">
        <f>SUM(B42:L42)</f>
        <v>52</v>
      </c>
      <c r="O42" s="304"/>
      <c r="P42" s="159"/>
      <c r="Q42" s="159"/>
      <c r="R42" s="159"/>
      <c r="S42" s="123"/>
      <c r="T42" s="369"/>
      <c r="U42" s="295"/>
      <c r="V42" s="295"/>
      <c r="W42" s="295"/>
      <c r="X42" s="296"/>
      <c r="Y42" s="294"/>
      <c r="Z42" s="295"/>
      <c r="AA42" s="296"/>
      <c r="AB42" s="300"/>
      <c r="AC42" s="301"/>
      <c r="AD42" s="302"/>
      <c r="AE42" s="123"/>
      <c r="AF42" s="123"/>
      <c r="AG42" s="123"/>
      <c r="AH42" s="123"/>
      <c r="AI42" s="310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2"/>
      <c r="AX42" s="321"/>
      <c r="AY42" s="322"/>
      <c r="AZ42" s="323"/>
    </row>
    <row r="43" spans="1:52" ht="20.25" customHeight="1">
      <c r="A43" s="161" t="s">
        <v>23</v>
      </c>
      <c r="B43" s="316">
        <v>28</v>
      </c>
      <c r="C43" s="317"/>
      <c r="D43" s="316">
        <v>8</v>
      </c>
      <c r="E43" s="317"/>
      <c r="F43" s="316">
        <v>4</v>
      </c>
      <c r="G43" s="317"/>
      <c r="H43" s="303"/>
      <c r="I43" s="304"/>
      <c r="J43" s="303"/>
      <c r="K43" s="304"/>
      <c r="L43" s="303">
        <v>12</v>
      </c>
      <c r="M43" s="304"/>
      <c r="N43" s="303">
        <f>SUM(B43:L43)</f>
        <v>52</v>
      </c>
      <c r="O43" s="304"/>
      <c r="P43" s="159"/>
      <c r="Q43" s="159"/>
      <c r="R43" s="159"/>
      <c r="S43" s="123"/>
      <c r="T43" s="327" t="s">
        <v>167</v>
      </c>
      <c r="U43" s="328"/>
      <c r="V43" s="328"/>
      <c r="W43" s="328"/>
      <c r="X43" s="329"/>
      <c r="Y43" s="333">
        <v>4</v>
      </c>
      <c r="Z43" s="334"/>
      <c r="AA43" s="335"/>
      <c r="AB43" s="333">
        <v>4</v>
      </c>
      <c r="AC43" s="334"/>
      <c r="AD43" s="367"/>
      <c r="AE43" s="123"/>
      <c r="AF43" s="123"/>
      <c r="AG43" s="123"/>
      <c r="AH43" s="162"/>
      <c r="AI43" s="310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2"/>
      <c r="AX43" s="321"/>
      <c r="AY43" s="322"/>
      <c r="AZ43" s="323"/>
    </row>
    <row r="44" spans="1:52" ht="16.5" customHeight="1" thickBot="1">
      <c r="A44" s="163" t="s">
        <v>24</v>
      </c>
      <c r="B44" s="362">
        <v>24</v>
      </c>
      <c r="C44" s="363"/>
      <c r="D44" s="362">
        <v>6</v>
      </c>
      <c r="E44" s="363"/>
      <c r="F44" s="362">
        <v>4</v>
      </c>
      <c r="G44" s="363"/>
      <c r="H44" s="364">
        <v>6</v>
      </c>
      <c r="I44" s="365"/>
      <c r="J44" s="364"/>
      <c r="K44" s="365"/>
      <c r="L44" s="364">
        <v>3</v>
      </c>
      <c r="M44" s="365"/>
      <c r="N44" s="364">
        <f>SUM(B44:L44)</f>
        <v>43</v>
      </c>
      <c r="O44" s="365"/>
      <c r="P44" s="159"/>
      <c r="Q44" s="159"/>
      <c r="R44" s="159"/>
      <c r="S44" s="123"/>
      <c r="T44" s="330"/>
      <c r="U44" s="331"/>
      <c r="V44" s="331"/>
      <c r="W44" s="331"/>
      <c r="X44" s="332"/>
      <c r="Y44" s="300"/>
      <c r="Z44" s="301"/>
      <c r="AA44" s="336"/>
      <c r="AB44" s="300"/>
      <c r="AC44" s="301"/>
      <c r="AD44" s="302"/>
      <c r="AE44" s="123"/>
      <c r="AF44" s="123"/>
      <c r="AG44" s="123"/>
      <c r="AH44" s="123"/>
      <c r="AI44" s="310"/>
      <c r="AJ44" s="311"/>
      <c r="AK44" s="311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2"/>
      <c r="AX44" s="321"/>
      <c r="AY44" s="322"/>
      <c r="AZ44" s="323"/>
    </row>
    <row r="45" spans="1:52" ht="16.5" customHeight="1" thickBot="1">
      <c r="A45" s="164" t="s">
        <v>28</v>
      </c>
      <c r="B45" s="360">
        <f>SUM(B41:C44)</f>
        <v>108</v>
      </c>
      <c r="C45" s="361"/>
      <c r="D45" s="360">
        <f>SUM(D41:E44)</f>
        <v>30</v>
      </c>
      <c r="E45" s="361"/>
      <c r="F45" s="360">
        <f>SUM(F41:G44)</f>
        <v>16</v>
      </c>
      <c r="G45" s="361"/>
      <c r="H45" s="351">
        <f>SUM(H41:I44)</f>
        <v>6</v>
      </c>
      <c r="I45" s="352"/>
      <c r="J45" s="351">
        <f>SUM(J41:K44)</f>
        <v>0</v>
      </c>
      <c r="K45" s="352"/>
      <c r="L45" s="351">
        <f>SUM(L41:M44)</f>
        <v>39</v>
      </c>
      <c r="M45" s="352"/>
      <c r="N45" s="351">
        <f>SUM(N41:O44)</f>
        <v>199</v>
      </c>
      <c r="O45" s="352"/>
      <c r="P45" s="159"/>
      <c r="Q45" s="159"/>
      <c r="R45" s="159"/>
      <c r="S45" s="123"/>
      <c r="T45" s="343" t="s">
        <v>169</v>
      </c>
      <c r="U45" s="344"/>
      <c r="V45" s="344"/>
      <c r="W45" s="344"/>
      <c r="X45" s="345"/>
      <c r="Y45" s="337">
        <v>6</v>
      </c>
      <c r="Z45" s="338"/>
      <c r="AA45" s="349"/>
      <c r="AB45" s="337">
        <v>4</v>
      </c>
      <c r="AC45" s="338"/>
      <c r="AD45" s="339"/>
      <c r="AE45" s="123"/>
      <c r="AF45" s="123"/>
      <c r="AG45" s="123"/>
      <c r="AH45" s="123"/>
      <c r="AI45" s="310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2"/>
      <c r="AX45" s="321"/>
      <c r="AY45" s="322"/>
      <c r="AZ45" s="323"/>
    </row>
    <row r="46" spans="8:52" ht="12" customHeight="1"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353"/>
      <c r="U46" s="354"/>
      <c r="V46" s="354"/>
      <c r="W46" s="354"/>
      <c r="X46" s="355"/>
      <c r="Y46" s="356"/>
      <c r="Z46" s="357"/>
      <c r="AA46" s="358"/>
      <c r="AB46" s="356"/>
      <c r="AC46" s="357"/>
      <c r="AD46" s="366"/>
      <c r="AE46" s="123"/>
      <c r="AF46" s="123"/>
      <c r="AG46" s="123"/>
      <c r="AH46" s="123"/>
      <c r="AI46" s="310"/>
      <c r="AJ46" s="311"/>
      <c r="AK46" s="311"/>
      <c r="AL46" s="311"/>
      <c r="AM46" s="311"/>
      <c r="AN46" s="311"/>
      <c r="AO46" s="311"/>
      <c r="AP46" s="311"/>
      <c r="AQ46" s="311"/>
      <c r="AR46" s="311"/>
      <c r="AS46" s="311"/>
      <c r="AT46" s="311"/>
      <c r="AU46" s="311"/>
      <c r="AV46" s="311"/>
      <c r="AW46" s="312"/>
      <c r="AX46" s="321"/>
      <c r="AY46" s="322"/>
      <c r="AZ46" s="323"/>
    </row>
    <row r="47" spans="8:52" ht="12" customHeight="1"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343" t="s">
        <v>168</v>
      </c>
      <c r="U47" s="344"/>
      <c r="V47" s="344"/>
      <c r="W47" s="344"/>
      <c r="X47" s="345"/>
      <c r="Y47" s="337">
        <v>8</v>
      </c>
      <c r="Z47" s="338"/>
      <c r="AA47" s="349"/>
      <c r="AB47" s="337">
        <v>4</v>
      </c>
      <c r="AC47" s="338"/>
      <c r="AD47" s="339"/>
      <c r="AE47" s="123"/>
      <c r="AF47" s="123"/>
      <c r="AG47" s="123"/>
      <c r="AH47" s="123"/>
      <c r="AI47" s="310"/>
      <c r="AJ47" s="311"/>
      <c r="AK47" s="311"/>
      <c r="AL47" s="311"/>
      <c r="AM47" s="311"/>
      <c r="AN47" s="311"/>
      <c r="AO47" s="311"/>
      <c r="AP47" s="311"/>
      <c r="AQ47" s="311"/>
      <c r="AR47" s="311"/>
      <c r="AS47" s="311"/>
      <c r="AT47" s="311"/>
      <c r="AU47" s="311"/>
      <c r="AV47" s="311"/>
      <c r="AW47" s="312"/>
      <c r="AX47" s="321"/>
      <c r="AY47" s="322"/>
      <c r="AZ47" s="323"/>
    </row>
    <row r="48" spans="8:52" ht="13.5" customHeight="1" thickBot="1"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346"/>
      <c r="U48" s="347"/>
      <c r="V48" s="347"/>
      <c r="W48" s="347"/>
      <c r="X48" s="348"/>
      <c r="Y48" s="340"/>
      <c r="Z48" s="341"/>
      <c r="AA48" s="350"/>
      <c r="AB48" s="340"/>
      <c r="AC48" s="341"/>
      <c r="AD48" s="342"/>
      <c r="AE48" s="123"/>
      <c r="AF48" s="123"/>
      <c r="AG48" s="123"/>
      <c r="AH48" s="123"/>
      <c r="AI48" s="313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  <c r="AU48" s="314"/>
      <c r="AV48" s="314"/>
      <c r="AW48" s="315"/>
      <c r="AX48" s="324"/>
      <c r="AY48" s="325"/>
      <c r="AZ48" s="326"/>
    </row>
    <row r="50" spans="34:42" ht="15">
      <c r="AH50" s="1"/>
      <c r="AI50" s="165"/>
      <c r="AJ50" s="165"/>
      <c r="AK50" s="165"/>
      <c r="AL50" s="165"/>
      <c r="AM50" s="165"/>
      <c r="AN50" s="165"/>
      <c r="AO50" s="165"/>
      <c r="AP50" s="1"/>
    </row>
    <row r="51" spans="34:41" ht="12.75">
      <c r="AH51" s="1"/>
      <c r="AI51" s="1"/>
      <c r="AJ51" s="1"/>
      <c r="AK51" s="1"/>
      <c r="AL51" s="1"/>
      <c r="AM51" s="1"/>
      <c r="AN51" s="1"/>
      <c r="AO51" s="1"/>
    </row>
    <row r="52" spans="34:42" ht="12.75">
      <c r="AH52" s="1"/>
      <c r="AI52" s="1"/>
      <c r="AJ52" s="1"/>
      <c r="AK52" s="1"/>
      <c r="AL52" s="1"/>
      <c r="AM52" s="1"/>
      <c r="AN52" s="1"/>
      <c r="AO52" s="1"/>
      <c r="AP52" s="1"/>
    </row>
  </sheetData>
  <sheetProtection/>
  <mergeCells count="111">
    <mergeCell ref="J41:K41"/>
    <mergeCell ref="H44:I44"/>
    <mergeCell ref="AB45:AD46"/>
    <mergeCell ref="AB43:AD44"/>
    <mergeCell ref="N44:O44"/>
    <mergeCell ref="N41:O41"/>
    <mergeCell ref="T41:X42"/>
    <mergeCell ref="J44:K44"/>
    <mergeCell ref="L44:M44"/>
    <mergeCell ref="J43:K43"/>
    <mergeCell ref="L43:M43"/>
    <mergeCell ref="Y45:AA46"/>
    <mergeCell ref="AR16:BB16"/>
    <mergeCell ref="AR17:BB17"/>
    <mergeCell ref="B45:C45"/>
    <mergeCell ref="D45:E45"/>
    <mergeCell ref="F45:G45"/>
    <mergeCell ref="H45:I45"/>
    <mergeCell ref="B44:C44"/>
    <mergeCell ref="D44:E44"/>
    <mergeCell ref="F44:G44"/>
    <mergeCell ref="B43:C43"/>
    <mergeCell ref="D43:E43"/>
    <mergeCell ref="F43:G43"/>
    <mergeCell ref="H43:I43"/>
    <mergeCell ref="T47:X48"/>
    <mergeCell ref="Y47:AA48"/>
    <mergeCell ref="J45:K45"/>
    <mergeCell ref="L45:M45"/>
    <mergeCell ref="N45:O45"/>
    <mergeCell ref="T45:X46"/>
    <mergeCell ref="AI41:AW48"/>
    <mergeCell ref="F42:G42"/>
    <mergeCell ref="H42:I42"/>
    <mergeCell ref="AX41:AZ48"/>
    <mergeCell ref="N42:O42"/>
    <mergeCell ref="N43:O43"/>
    <mergeCell ref="T43:X44"/>
    <mergeCell ref="Y43:AA44"/>
    <mergeCell ref="AB47:AD48"/>
    <mergeCell ref="J42:K42"/>
    <mergeCell ref="L41:M41"/>
    <mergeCell ref="Y41:AA42"/>
    <mergeCell ref="AB41:AD42"/>
    <mergeCell ref="L42:M42"/>
    <mergeCell ref="B41:C41"/>
    <mergeCell ref="D41:E41"/>
    <mergeCell ref="F41:G41"/>
    <mergeCell ref="H41:I41"/>
    <mergeCell ref="B42:C42"/>
    <mergeCell ref="D42:E42"/>
    <mergeCell ref="A33:BA33"/>
    <mergeCell ref="J36:K36"/>
    <mergeCell ref="A37:A40"/>
    <mergeCell ref="B37:C40"/>
    <mergeCell ref="D37:E40"/>
    <mergeCell ref="F37:G40"/>
    <mergeCell ref="AX37:AZ40"/>
    <mergeCell ref="T37:X40"/>
    <mergeCell ref="Y37:AA40"/>
    <mergeCell ref="AB37:AD40"/>
    <mergeCell ref="AI37:AW40"/>
    <mergeCell ref="A25:BA25"/>
    <mergeCell ref="A27:A28"/>
    <mergeCell ref="AJ27:AN27"/>
    <mergeCell ref="AS27:AV27"/>
    <mergeCell ref="AW27:BA27"/>
    <mergeCell ref="L37:M40"/>
    <mergeCell ref="H38:I40"/>
    <mergeCell ref="J38:K40"/>
    <mergeCell ref="N37:O40"/>
    <mergeCell ref="A23:E23"/>
    <mergeCell ref="F23:T23"/>
    <mergeCell ref="F17:T17"/>
    <mergeCell ref="A18:E18"/>
    <mergeCell ref="F18:T18"/>
    <mergeCell ref="F20:T20"/>
    <mergeCell ref="A19:E20"/>
    <mergeCell ref="A11:B11"/>
    <mergeCell ref="A21:E21"/>
    <mergeCell ref="F21:T21"/>
    <mergeCell ref="F22:T22"/>
    <mergeCell ref="A14:E14"/>
    <mergeCell ref="F14:T14"/>
    <mergeCell ref="F15:T15"/>
    <mergeCell ref="A16:E16"/>
    <mergeCell ref="F16:T16"/>
    <mergeCell ref="AM11:BA11"/>
    <mergeCell ref="A12:BA12"/>
    <mergeCell ref="F13:T13"/>
    <mergeCell ref="A9:D9"/>
    <mergeCell ref="F9:Q9"/>
    <mergeCell ref="AO9:BA9"/>
    <mergeCell ref="B10:C10"/>
    <mergeCell ref="F10:L10"/>
    <mergeCell ref="N10:O10"/>
    <mergeCell ref="P10:Q10"/>
    <mergeCell ref="A7:Q7"/>
    <mergeCell ref="AN7:BA7"/>
    <mergeCell ref="AM10:BA10"/>
    <mergeCell ref="A8:D8"/>
    <mergeCell ref="F8:Q8"/>
    <mergeCell ref="AI8:AN8"/>
    <mergeCell ref="AO8:BA8"/>
    <mergeCell ref="AJ1:AX1"/>
    <mergeCell ref="A2:BA2"/>
    <mergeCell ref="A3:BA3"/>
    <mergeCell ref="A5:Q5"/>
    <mergeCell ref="A6:Q6"/>
    <mergeCell ref="AI6:AO6"/>
    <mergeCell ref="AP6:BA6"/>
  </mergeCells>
  <printOptions/>
  <pageMargins left="0.25" right="0.25" top="0.75" bottom="0.75" header="0.3" footer="0.3"/>
  <pageSetup fitToHeight="0" fitToWidth="1" horizontalDpi="600" verticalDpi="600" orientation="landscape" paperSize="9" scale="71" r:id="rId1"/>
  <headerFooter differentFirst="1" alignWithMargins="0">
    <oddHeader>&amp;C2</oddHeader>
  </headerFooter>
  <rowBreaks count="1" manualBreakCount="1">
    <brk id="34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42"/>
    <pageSetUpPr fitToPage="1"/>
  </sheetPr>
  <dimension ref="A1:CI89"/>
  <sheetViews>
    <sheetView showZeros="0" view="pageBreakPreview" zoomScale="70" zoomScaleNormal="80" zoomScaleSheetLayoutView="70" zoomScalePageLayoutView="70" workbookViewId="0" topLeftCell="A1">
      <pane ySplit="8" topLeftCell="A9" activePane="bottomLeft" state="frozen"/>
      <selection pane="topLeft" activeCell="A1" sqref="A1"/>
      <selection pane="bottomLeft" activeCell="P61" sqref="P61"/>
    </sheetView>
  </sheetViews>
  <sheetFormatPr defaultColWidth="9.00390625" defaultRowHeight="12.75"/>
  <cols>
    <col min="1" max="1" width="7.50390625" style="0" customWidth="1"/>
    <col min="2" max="2" width="46.875" style="0" customWidth="1"/>
    <col min="3" max="6" width="5.125" style="0" customWidth="1"/>
    <col min="7" max="13" width="6.375" style="0" customWidth="1"/>
    <col min="14" max="21" width="5.375" style="0" customWidth="1"/>
    <col min="22" max="22" width="4.00390625" style="0" hidden="1" customWidth="1"/>
    <col min="23" max="23" width="3.625" style="0" hidden="1" customWidth="1"/>
    <col min="24" max="24" width="9.125" style="0" hidden="1" customWidth="1"/>
    <col min="25" max="32" width="2.125" style="0" hidden="1" customWidth="1"/>
    <col min="33" max="33" width="2.625" style="0" hidden="1" customWidth="1"/>
    <col min="34" max="34" width="0.875" style="0" hidden="1" customWidth="1"/>
    <col min="35" max="42" width="3.125" style="0" hidden="1" customWidth="1"/>
    <col min="43" max="43" width="2.625" style="0" hidden="1" customWidth="1"/>
    <col min="44" max="44" width="0.875" style="0" hidden="1" customWidth="1"/>
    <col min="45" max="46" width="2.625" style="0" hidden="1" customWidth="1"/>
    <col min="47" max="48" width="3.50390625" style="0" hidden="1" customWidth="1"/>
    <col min="49" max="52" width="2.125" style="0" hidden="1" customWidth="1"/>
    <col min="53" max="53" width="2.625" style="0" hidden="1" customWidth="1"/>
    <col min="54" max="54" width="0.875" style="0" hidden="1" customWidth="1"/>
    <col min="55" max="55" width="2.00390625" style="0" hidden="1" customWidth="1"/>
    <col min="56" max="56" width="3.50390625" style="0" hidden="1" customWidth="1"/>
    <col min="57" max="62" width="2.125" style="0" hidden="1" customWidth="1"/>
    <col min="63" max="63" width="2.625" style="0" hidden="1" customWidth="1"/>
    <col min="64" max="64" width="0.875" style="0" hidden="1" customWidth="1"/>
    <col min="65" max="65" width="2.125" style="0" hidden="1" customWidth="1"/>
    <col min="66" max="67" width="3.125" style="0" hidden="1" customWidth="1"/>
    <col min="68" max="72" width="2.125" style="0" hidden="1" customWidth="1"/>
    <col min="73" max="73" width="2.625" style="0" hidden="1" customWidth="1"/>
    <col min="74" max="74" width="6.50390625" style="0" customWidth="1"/>
  </cols>
  <sheetData>
    <row r="1" spans="1:87" ht="24" customHeight="1" thickBot="1">
      <c r="A1" s="408" t="s">
        <v>170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</row>
    <row r="2" spans="1:87" ht="27" customHeight="1">
      <c r="A2" s="409" t="s">
        <v>32</v>
      </c>
      <c r="B2" s="405" t="s">
        <v>31</v>
      </c>
      <c r="C2" s="384" t="s">
        <v>69</v>
      </c>
      <c r="D2" s="385"/>
      <c r="E2" s="385"/>
      <c r="F2" s="386"/>
      <c r="G2" s="412" t="s">
        <v>44</v>
      </c>
      <c r="H2" s="390" t="s">
        <v>33</v>
      </c>
      <c r="I2" s="391"/>
      <c r="J2" s="391"/>
      <c r="K2" s="391"/>
      <c r="L2" s="391"/>
      <c r="M2" s="392"/>
      <c r="N2" s="384" t="s">
        <v>171</v>
      </c>
      <c r="O2" s="385"/>
      <c r="P2" s="385"/>
      <c r="Q2" s="385"/>
      <c r="R2" s="385"/>
      <c r="S2" s="385"/>
      <c r="T2" s="385"/>
      <c r="U2" s="413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</row>
    <row r="3" spans="1:87" ht="27" customHeight="1">
      <c r="A3" s="410"/>
      <c r="B3" s="406"/>
      <c r="C3" s="377" t="s">
        <v>48</v>
      </c>
      <c r="D3" s="377" t="s">
        <v>50</v>
      </c>
      <c r="E3" s="421" t="s">
        <v>49</v>
      </c>
      <c r="F3" s="421"/>
      <c r="G3" s="371"/>
      <c r="H3" s="370" t="s">
        <v>51</v>
      </c>
      <c r="I3" s="393" t="s">
        <v>53</v>
      </c>
      <c r="J3" s="395"/>
      <c r="K3" s="395"/>
      <c r="L3" s="394"/>
      <c r="M3" s="419" t="s">
        <v>54</v>
      </c>
      <c r="N3" s="393" t="s">
        <v>40</v>
      </c>
      <c r="O3" s="394"/>
      <c r="P3" s="393" t="s">
        <v>41</v>
      </c>
      <c r="Q3" s="394"/>
      <c r="R3" s="393" t="s">
        <v>42</v>
      </c>
      <c r="S3" s="394"/>
      <c r="T3" s="393" t="s">
        <v>43</v>
      </c>
      <c r="U3" s="396"/>
      <c r="V3" s="30" t="s">
        <v>0</v>
      </c>
      <c r="W3" s="30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</row>
    <row r="4" spans="1:87" ht="20.25" customHeight="1">
      <c r="A4" s="410"/>
      <c r="B4" s="406"/>
      <c r="C4" s="378"/>
      <c r="D4" s="378"/>
      <c r="E4" s="377" t="s">
        <v>34</v>
      </c>
      <c r="F4" s="377" t="s">
        <v>35</v>
      </c>
      <c r="G4" s="371"/>
      <c r="H4" s="371"/>
      <c r="I4" s="370" t="s">
        <v>52</v>
      </c>
      <c r="J4" s="414" t="s">
        <v>36</v>
      </c>
      <c r="K4" s="414"/>
      <c r="L4" s="415"/>
      <c r="M4" s="419"/>
      <c r="N4" s="393" t="s">
        <v>55</v>
      </c>
      <c r="O4" s="395"/>
      <c r="P4" s="395"/>
      <c r="Q4" s="395"/>
      <c r="R4" s="395"/>
      <c r="S4" s="395"/>
      <c r="T4" s="395"/>
      <c r="U4" s="396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</row>
    <row r="5" spans="1:87" ht="17.25" customHeight="1">
      <c r="A5" s="410"/>
      <c r="B5" s="406"/>
      <c r="C5" s="378"/>
      <c r="D5" s="378"/>
      <c r="E5" s="378"/>
      <c r="F5" s="378"/>
      <c r="G5" s="371"/>
      <c r="H5" s="371"/>
      <c r="I5" s="371"/>
      <c r="J5" s="370" t="s">
        <v>37</v>
      </c>
      <c r="K5" s="370" t="s">
        <v>38</v>
      </c>
      <c r="L5" s="416" t="s">
        <v>39</v>
      </c>
      <c r="M5" s="419"/>
      <c r="N5" s="28">
        <v>1</v>
      </c>
      <c r="O5" s="28">
        <v>2</v>
      </c>
      <c r="P5" s="28">
        <v>3</v>
      </c>
      <c r="Q5" s="28">
        <v>4</v>
      </c>
      <c r="R5" s="28">
        <v>5</v>
      </c>
      <c r="S5" s="28">
        <v>6</v>
      </c>
      <c r="T5" s="28">
        <v>7</v>
      </c>
      <c r="U5" s="57">
        <v>8</v>
      </c>
      <c r="V5" s="51"/>
      <c r="W5" s="28"/>
      <c r="X5" s="31"/>
      <c r="Y5" s="28" t="s">
        <v>1</v>
      </c>
      <c r="Z5" s="28"/>
      <c r="AA5" s="28"/>
      <c r="AB5" s="28"/>
      <c r="AC5" s="28"/>
      <c r="AD5" s="28"/>
      <c r="AE5" s="28"/>
      <c r="AF5" s="28"/>
      <c r="AG5" s="28"/>
      <c r="AH5" s="28"/>
      <c r="AI5" s="28" t="s">
        <v>2</v>
      </c>
      <c r="AJ5" s="28"/>
      <c r="AK5" s="28"/>
      <c r="AL5" s="28"/>
      <c r="AM5" s="28"/>
      <c r="AN5" s="28"/>
      <c r="AO5" s="28"/>
      <c r="AP5" s="28"/>
      <c r="AQ5" s="28"/>
      <c r="AR5" s="28"/>
      <c r="AS5" s="28" t="s">
        <v>3</v>
      </c>
      <c r="AT5" s="28"/>
      <c r="AU5" s="28"/>
      <c r="AV5" s="28"/>
      <c r="AW5" s="28"/>
      <c r="AX5" s="28"/>
      <c r="AY5" s="28"/>
      <c r="AZ5" s="28"/>
      <c r="BA5" s="28"/>
      <c r="BB5" s="28"/>
      <c r="BC5" s="28" t="s">
        <v>4</v>
      </c>
      <c r="BD5" s="28"/>
      <c r="BE5" s="28"/>
      <c r="BF5" s="28"/>
      <c r="BG5" s="28"/>
      <c r="BH5" s="28"/>
      <c r="BI5" s="28"/>
      <c r="BJ5" s="28"/>
      <c r="BK5" s="28"/>
      <c r="BL5" s="31"/>
      <c r="BM5" s="28" t="s">
        <v>5</v>
      </c>
      <c r="BN5" s="28"/>
      <c r="BO5" s="28"/>
      <c r="BP5" s="28"/>
      <c r="BQ5" s="28"/>
      <c r="BR5" s="28"/>
      <c r="BS5" s="28"/>
      <c r="BT5" s="28"/>
      <c r="BU5" s="29"/>
      <c r="BV5" s="6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</row>
    <row r="6" spans="1:87" ht="27" customHeight="1">
      <c r="A6" s="410"/>
      <c r="B6" s="406"/>
      <c r="C6" s="378"/>
      <c r="D6" s="378"/>
      <c r="E6" s="378"/>
      <c r="F6" s="378"/>
      <c r="G6" s="371"/>
      <c r="H6" s="371"/>
      <c r="I6" s="371"/>
      <c r="J6" s="371"/>
      <c r="K6" s="371"/>
      <c r="L6" s="417"/>
      <c r="M6" s="377"/>
      <c r="N6" s="402" t="s">
        <v>172</v>
      </c>
      <c r="O6" s="403"/>
      <c r="P6" s="403"/>
      <c r="Q6" s="403"/>
      <c r="R6" s="403"/>
      <c r="S6" s="403"/>
      <c r="T6" s="403"/>
      <c r="U6" s="404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6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</row>
    <row r="7" spans="1:87" ht="26.25" customHeight="1" thickBot="1">
      <c r="A7" s="411"/>
      <c r="B7" s="407"/>
      <c r="C7" s="379"/>
      <c r="D7" s="379"/>
      <c r="E7" s="379"/>
      <c r="F7" s="379"/>
      <c r="G7" s="372"/>
      <c r="H7" s="372"/>
      <c r="I7" s="372"/>
      <c r="J7" s="372"/>
      <c r="K7" s="372"/>
      <c r="L7" s="418"/>
      <c r="M7" s="420"/>
      <c r="N7" s="173">
        <v>14</v>
      </c>
      <c r="O7" s="173">
        <v>18</v>
      </c>
      <c r="P7" s="173">
        <v>14</v>
      </c>
      <c r="Q7" s="173">
        <v>18</v>
      </c>
      <c r="R7" s="173">
        <v>14</v>
      </c>
      <c r="S7" s="173">
        <v>18</v>
      </c>
      <c r="T7" s="173">
        <v>14</v>
      </c>
      <c r="U7" s="174">
        <v>14</v>
      </c>
      <c r="V7" s="53"/>
      <c r="W7" s="38"/>
      <c r="X7" s="39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9"/>
      <c r="BM7" s="38"/>
      <c r="BN7" s="38"/>
      <c r="BO7" s="38"/>
      <c r="BP7" s="38"/>
      <c r="BQ7" s="38"/>
      <c r="BR7" s="38"/>
      <c r="BS7" s="38"/>
      <c r="BT7" s="38"/>
      <c r="BU7" s="40"/>
      <c r="BV7" s="6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</row>
    <row r="8" spans="1:87" s="2" customFormat="1" ht="13.5" customHeight="1" thickBot="1">
      <c r="A8" s="32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33">
        <v>17</v>
      </c>
      <c r="R8" s="33">
        <v>18</v>
      </c>
      <c r="S8" s="33">
        <v>19</v>
      </c>
      <c r="T8" s="33">
        <v>20</v>
      </c>
      <c r="U8" s="36">
        <v>21</v>
      </c>
      <c r="V8" s="54">
        <f>U8+1</f>
        <v>22</v>
      </c>
      <c r="W8" s="33">
        <f>V8+1</f>
        <v>23</v>
      </c>
      <c r="X8" s="34"/>
      <c r="Y8" s="33">
        <v>1</v>
      </c>
      <c r="Z8" s="33">
        <v>2</v>
      </c>
      <c r="AA8" s="33">
        <v>3</v>
      </c>
      <c r="AB8" s="33">
        <v>4</v>
      </c>
      <c r="AC8" s="33">
        <v>5</v>
      </c>
      <c r="AD8" s="33">
        <v>6</v>
      </c>
      <c r="AE8" s="33">
        <v>7</v>
      </c>
      <c r="AF8" s="33">
        <v>8</v>
      </c>
      <c r="AG8" s="33">
        <v>9</v>
      </c>
      <c r="AH8" s="33"/>
      <c r="AI8" s="33">
        <v>1</v>
      </c>
      <c r="AJ8" s="33">
        <v>2</v>
      </c>
      <c r="AK8" s="33">
        <v>3</v>
      </c>
      <c r="AL8" s="33">
        <v>4</v>
      </c>
      <c r="AM8" s="33">
        <v>5</v>
      </c>
      <c r="AN8" s="33">
        <v>6</v>
      </c>
      <c r="AO8" s="33">
        <v>7</v>
      </c>
      <c r="AP8" s="33">
        <v>8</v>
      </c>
      <c r="AQ8" s="33">
        <v>9</v>
      </c>
      <c r="AR8" s="33"/>
      <c r="AS8" s="33">
        <v>1</v>
      </c>
      <c r="AT8" s="33">
        <v>2</v>
      </c>
      <c r="AU8" s="33">
        <v>3</v>
      </c>
      <c r="AV8" s="33">
        <v>4</v>
      </c>
      <c r="AW8" s="33">
        <v>5</v>
      </c>
      <c r="AX8" s="33">
        <v>6</v>
      </c>
      <c r="AY8" s="33">
        <v>7</v>
      </c>
      <c r="AZ8" s="33">
        <v>8</v>
      </c>
      <c r="BA8" s="33">
        <v>9</v>
      </c>
      <c r="BB8" s="33"/>
      <c r="BC8" s="33">
        <v>1</v>
      </c>
      <c r="BD8" s="33">
        <v>2</v>
      </c>
      <c r="BE8" s="33">
        <v>3</v>
      </c>
      <c r="BF8" s="33">
        <v>4</v>
      </c>
      <c r="BG8" s="33">
        <v>5</v>
      </c>
      <c r="BH8" s="33">
        <v>6</v>
      </c>
      <c r="BI8" s="33">
        <v>7</v>
      </c>
      <c r="BJ8" s="33">
        <v>8</v>
      </c>
      <c r="BK8" s="33">
        <v>9</v>
      </c>
      <c r="BL8" s="34"/>
      <c r="BM8" s="33">
        <v>1</v>
      </c>
      <c r="BN8" s="33">
        <v>2</v>
      </c>
      <c r="BO8" s="33">
        <v>3</v>
      </c>
      <c r="BP8" s="33">
        <v>4</v>
      </c>
      <c r="BQ8" s="33">
        <v>5</v>
      </c>
      <c r="BR8" s="33">
        <v>6</v>
      </c>
      <c r="BS8" s="33">
        <v>7</v>
      </c>
      <c r="BT8" s="33">
        <v>8</v>
      </c>
      <c r="BU8" s="35">
        <v>9</v>
      </c>
      <c r="BV8" s="7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</row>
    <row r="9" spans="1:87" ht="27" customHeight="1" thickBot="1">
      <c r="A9" s="399" t="s">
        <v>189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1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5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</row>
    <row r="10" spans="1:87" ht="27" customHeight="1">
      <c r="A10" s="399" t="s">
        <v>123</v>
      </c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1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5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</row>
    <row r="11" spans="1:87" ht="12.75">
      <c r="A11" s="92" t="s">
        <v>190</v>
      </c>
      <c r="B11" s="93" t="s">
        <v>199</v>
      </c>
      <c r="C11" s="47"/>
      <c r="D11" s="47">
        <v>1</v>
      </c>
      <c r="E11" s="47"/>
      <c r="F11" s="47"/>
      <c r="G11" s="48">
        <f aca="true" t="shared" si="0" ref="G11:G18">ROUND(H11/30,1)</f>
        <v>3</v>
      </c>
      <c r="H11" s="61">
        <v>90</v>
      </c>
      <c r="I11" s="48">
        <f aca="true" t="shared" si="1" ref="I11:I19">SUM(J11:L11)</f>
        <v>28</v>
      </c>
      <c r="J11" s="47"/>
      <c r="K11" s="47"/>
      <c r="L11" s="47">
        <v>28</v>
      </c>
      <c r="M11" s="48">
        <f aca="true" t="shared" si="2" ref="M11:M19">H11-I11</f>
        <v>62</v>
      </c>
      <c r="N11" s="47">
        <v>3</v>
      </c>
      <c r="O11" s="47"/>
      <c r="P11" s="47"/>
      <c r="Q11" s="47"/>
      <c r="R11" s="47"/>
      <c r="S11" s="47"/>
      <c r="T11" s="47"/>
      <c r="U11" s="49"/>
      <c r="V11" s="55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9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</row>
    <row r="12" spans="1:87" s="74" customFormat="1" ht="12.75">
      <c r="A12" s="92" t="s">
        <v>191</v>
      </c>
      <c r="B12" s="93" t="s">
        <v>76</v>
      </c>
      <c r="C12" s="47">
        <v>2</v>
      </c>
      <c r="D12" s="62" t="s">
        <v>96</v>
      </c>
      <c r="E12" s="47"/>
      <c r="F12" s="47"/>
      <c r="G12" s="48">
        <f>ROUND(H12/30,1)</f>
        <v>6</v>
      </c>
      <c r="H12" s="61">
        <v>180</v>
      </c>
      <c r="I12" s="48">
        <f>SUM(J12:L12)</f>
        <v>70</v>
      </c>
      <c r="J12" s="47"/>
      <c r="K12" s="47"/>
      <c r="L12" s="47">
        <v>70</v>
      </c>
      <c r="M12" s="48">
        <f t="shared" si="2"/>
        <v>110</v>
      </c>
      <c r="N12" s="47">
        <v>2</v>
      </c>
      <c r="O12" s="47">
        <v>4</v>
      </c>
      <c r="P12" s="47"/>
      <c r="Q12" s="47"/>
      <c r="R12" s="47"/>
      <c r="S12" s="47"/>
      <c r="T12" s="47"/>
      <c r="U12" s="70"/>
      <c r="V12" s="71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72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</row>
    <row r="13" spans="1:87" ht="12.75">
      <c r="A13" s="92" t="s">
        <v>192</v>
      </c>
      <c r="B13" s="93" t="s">
        <v>82</v>
      </c>
      <c r="C13" s="47">
        <v>2</v>
      </c>
      <c r="D13" s="47"/>
      <c r="E13" s="47"/>
      <c r="F13" s="47"/>
      <c r="G13" s="48">
        <f t="shared" si="0"/>
        <v>4</v>
      </c>
      <c r="H13" s="61">
        <v>120</v>
      </c>
      <c r="I13" s="48">
        <f t="shared" si="1"/>
        <v>42</v>
      </c>
      <c r="J13" s="47">
        <v>28</v>
      </c>
      <c r="K13" s="47"/>
      <c r="L13" s="47">
        <v>14</v>
      </c>
      <c r="M13" s="48">
        <f t="shared" si="2"/>
        <v>78</v>
      </c>
      <c r="N13" s="47"/>
      <c r="O13" s="47">
        <v>4</v>
      </c>
      <c r="P13" s="47"/>
      <c r="Q13" s="47"/>
      <c r="R13" s="47"/>
      <c r="S13" s="47"/>
      <c r="T13" s="47"/>
      <c r="U13" s="49"/>
      <c r="V13" s="55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9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s="74" customFormat="1" ht="12.75">
      <c r="A14" s="92" t="s">
        <v>193</v>
      </c>
      <c r="B14" s="93" t="s">
        <v>77</v>
      </c>
      <c r="C14" s="62" t="s">
        <v>200</v>
      </c>
      <c r="D14" s="61">
        <v>1</v>
      </c>
      <c r="E14" s="47"/>
      <c r="F14" s="47"/>
      <c r="G14" s="48">
        <f t="shared" si="0"/>
        <v>10</v>
      </c>
      <c r="H14" s="61">
        <v>300</v>
      </c>
      <c r="I14" s="48">
        <f t="shared" si="1"/>
        <v>126</v>
      </c>
      <c r="J14" s="47">
        <v>56</v>
      </c>
      <c r="K14" s="47"/>
      <c r="L14" s="47">
        <v>70</v>
      </c>
      <c r="M14" s="48">
        <f t="shared" si="2"/>
        <v>174</v>
      </c>
      <c r="N14" s="47">
        <v>5</v>
      </c>
      <c r="O14" s="47">
        <v>5</v>
      </c>
      <c r="P14" s="47"/>
      <c r="Q14" s="47"/>
      <c r="R14" s="47"/>
      <c r="S14" s="47"/>
      <c r="T14" s="47"/>
      <c r="U14" s="70"/>
      <c r="V14" s="71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72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</row>
    <row r="15" spans="1:87" s="74" customFormat="1" ht="12.75">
      <c r="A15" s="92" t="s">
        <v>194</v>
      </c>
      <c r="B15" s="93" t="s">
        <v>201</v>
      </c>
      <c r="C15" s="63">
        <v>3</v>
      </c>
      <c r="D15" s="89"/>
      <c r="E15" s="68"/>
      <c r="F15" s="68"/>
      <c r="G15" s="48">
        <f t="shared" si="0"/>
        <v>4</v>
      </c>
      <c r="H15" s="89">
        <v>120</v>
      </c>
      <c r="I15" s="48">
        <f t="shared" si="1"/>
        <v>56</v>
      </c>
      <c r="J15" s="47">
        <v>28</v>
      </c>
      <c r="K15" s="47"/>
      <c r="L15" s="47">
        <v>28</v>
      </c>
      <c r="M15" s="48">
        <f t="shared" si="2"/>
        <v>64</v>
      </c>
      <c r="N15" s="68"/>
      <c r="O15" s="68"/>
      <c r="P15" s="68">
        <v>4</v>
      </c>
      <c r="Q15" s="68"/>
      <c r="R15" s="68"/>
      <c r="S15" s="68"/>
      <c r="T15" s="68"/>
      <c r="U15" s="90"/>
      <c r="V15" s="71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72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</row>
    <row r="16" spans="1:87" s="74" customFormat="1" ht="12.75">
      <c r="A16" s="92" t="s">
        <v>195</v>
      </c>
      <c r="B16" s="93" t="s">
        <v>78</v>
      </c>
      <c r="C16" s="63">
        <v>2</v>
      </c>
      <c r="D16" s="89">
        <v>1</v>
      </c>
      <c r="E16" s="68"/>
      <c r="F16" s="68"/>
      <c r="G16" s="48">
        <f>ROUND(H16/30,1)</f>
        <v>9</v>
      </c>
      <c r="H16" s="89">
        <v>270</v>
      </c>
      <c r="I16" s="48">
        <f>SUM(J16:L16)</f>
        <v>112</v>
      </c>
      <c r="J16" s="47">
        <v>56</v>
      </c>
      <c r="K16" s="47">
        <v>28</v>
      </c>
      <c r="L16" s="47">
        <v>28</v>
      </c>
      <c r="M16" s="48">
        <f>H16-I16</f>
        <v>158</v>
      </c>
      <c r="N16" s="68">
        <v>4</v>
      </c>
      <c r="O16" s="68">
        <v>5</v>
      </c>
      <c r="P16" s="68"/>
      <c r="Q16" s="68"/>
      <c r="R16" s="68"/>
      <c r="S16" s="68"/>
      <c r="T16" s="68"/>
      <c r="U16" s="90"/>
      <c r="V16" s="71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72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</row>
    <row r="17" spans="1:87" s="74" customFormat="1" ht="12.75">
      <c r="A17" s="92" t="s">
        <v>196</v>
      </c>
      <c r="B17" s="93" t="s">
        <v>118</v>
      </c>
      <c r="C17" s="68">
        <v>2</v>
      </c>
      <c r="D17" s="89">
        <v>1</v>
      </c>
      <c r="E17" s="68"/>
      <c r="F17" s="68"/>
      <c r="G17" s="48">
        <f>ROUND(H17/30,1)</f>
        <v>6</v>
      </c>
      <c r="H17" s="89">
        <v>180</v>
      </c>
      <c r="I17" s="48">
        <f>SUM(J17:L17)</f>
        <v>70</v>
      </c>
      <c r="J17" s="68">
        <v>28</v>
      </c>
      <c r="K17" s="68"/>
      <c r="L17" s="68">
        <v>42</v>
      </c>
      <c r="M17" s="48">
        <f>H17-I17</f>
        <v>110</v>
      </c>
      <c r="N17" s="68">
        <v>3</v>
      </c>
      <c r="O17" s="68">
        <v>3</v>
      </c>
      <c r="P17" s="68"/>
      <c r="Q17" s="68"/>
      <c r="R17" s="68"/>
      <c r="S17" s="68"/>
      <c r="T17" s="68"/>
      <c r="U17" s="90"/>
      <c r="V17" s="71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72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</row>
    <row r="18" spans="1:87" s="74" customFormat="1" ht="12.75">
      <c r="A18" s="92" t="s">
        <v>197</v>
      </c>
      <c r="B18" s="94" t="s">
        <v>111</v>
      </c>
      <c r="C18" s="68"/>
      <c r="D18" s="89">
        <v>4</v>
      </c>
      <c r="E18" s="68"/>
      <c r="F18" s="68"/>
      <c r="G18" s="48">
        <f t="shared" si="0"/>
        <v>4</v>
      </c>
      <c r="H18" s="89">
        <v>120</v>
      </c>
      <c r="I18" s="48">
        <f t="shared" si="1"/>
        <v>56</v>
      </c>
      <c r="J18" s="68">
        <v>28</v>
      </c>
      <c r="K18" s="68"/>
      <c r="L18" s="68">
        <v>28</v>
      </c>
      <c r="M18" s="48">
        <f t="shared" si="2"/>
        <v>64</v>
      </c>
      <c r="N18" s="68"/>
      <c r="O18" s="68"/>
      <c r="P18" s="68"/>
      <c r="Q18" s="68">
        <v>4</v>
      </c>
      <c r="R18" s="68"/>
      <c r="S18" s="68"/>
      <c r="T18" s="68"/>
      <c r="U18" s="90"/>
      <c r="V18" s="71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72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</row>
    <row r="19" spans="1:87" s="74" customFormat="1" ht="13.5" thickBot="1">
      <c r="A19" s="92" t="s">
        <v>198</v>
      </c>
      <c r="B19" s="94" t="s">
        <v>70</v>
      </c>
      <c r="C19" s="68"/>
      <c r="D19" s="88" t="s">
        <v>97</v>
      </c>
      <c r="E19" s="68"/>
      <c r="F19" s="68"/>
      <c r="G19" s="84"/>
      <c r="H19" s="89">
        <v>448</v>
      </c>
      <c r="I19" s="84">
        <f t="shared" si="1"/>
        <v>224</v>
      </c>
      <c r="J19" s="68"/>
      <c r="K19" s="68"/>
      <c r="L19" s="89">
        <v>224</v>
      </c>
      <c r="M19" s="84">
        <f t="shared" si="2"/>
        <v>224</v>
      </c>
      <c r="N19" s="68"/>
      <c r="O19" s="68"/>
      <c r="P19" s="68"/>
      <c r="Q19" s="68"/>
      <c r="R19" s="68"/>
      <c r="S19" s="68"/>
      <c r="T19" s="68"/>
      <c r="U19" s="90"/>
      <c r="V19" s="71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72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</row>
    <row r="20" spans="1:87" ht="13.5" customHeight="1" thickBot="1">
      <c r="A20" s="91"/>
      <c r="B20" s="109" t="s">
        <v>46</v>
      </c>
      <c r="C20" s="86">
        <v>14</v>
      </c>
      <c r="D20" s="86">
        <v>3</v>
      </c>
      <c r="E20" s="86">
        <f>COUNTA(E11:E19)</f>
        <v>0</v>
      </c>
      <c r="F20" s="86">
        <f>COUNTA(F11:F19)</f>
        <v>0</v>
      </c>
      <c r="G20" s="86">
        <f>SUM(G11:G18)</f>
        <v>46</v>
      </c>
      <c r="H20" s="86">
        <f>SUM(H11:H18)</f>
        <v>1380</v>
      </c>
      <c r="I20" s="86">
        <f>SUM(I11:I18)</f>
        <v>560</v>
      </c>
      <c r="J20" s="86">
        <f>SUM(J11:J18)</f>
        <v>224</v>
      </c>
      <c r="K20" s="86">
        <f>SUM(K11:K18)</f>
        <v>28</v>
      </c>
      <c r="L20" s="86">
        <f>SUM(L11:L18)</f>
        <v>308</v>
      </c>
      <c r="M20" s="86">
        <f>SUM(M11:M18)</f>
        <v>820</v>
      </c>
      <c r="N20" s="86">
        <f>SUM(N11:N18)</f>
        <v>17</v>
      </c>
      <c r="O20" s="86">
        <f>SUM(O11:O18)</f>
        <v>21</v>
      </c>
      <c r="P20" s="86">
        <f>SUM(P11:P18)</f>
        <v>4</v>
      </c>
      <c r="Q20" s="86">
        <f>SUM(Q11:Q18)</f>
        <v>4</v>
      </c>
      <c r="R20" s="86">
        <f aca="true" t="shared" si="3" ref="R20:AW20">SUM(R11:R19)</f>
        <v>0</v>
      </c>
      <c r="S20" s="86">
        <f t="shared" si="3"/>
        <v>0</v>
      </c>
      <c r="T20" s="86">
        <f t="shared" si="3"/>
        <v>0</v>
      </c>
      <c r="U20" s="87">
        <f t="shared" si="3"/>
        <v>0</v>
      </c>
      <c r="V20" s="56">
        <f t="shared" si="3"/>
        <v>0</v>
      </c>
      <c r="W20" s="50">
        <f t="shared" si="3"/>
        <v>0</v>
      </c>
      <c r="X20" s="50">
        <f t="shared" si="3"/>
        <v>0</v>
      </c>
      <c r="Y20" s="50">
        <f t="shared" si="3"/>
        <v>0</v>
      </c>
      <c r="Z20" s="50">
        <f t="shared" si="3"/>
        <v>0</v>
      </c>
      <c r="AA20" s="50">
        <f t="shared" si="3"/>
        <v>0</v>
      </c>
      <c r="AB20" s="50">
        <f t="shared" si="3"/>
        <v>0</v>
      </c>
      <c r="AC20" s="50">
        <f t="shared" si="3"/>
        <v>0</v>
      </c>
      <c r="AD20" s="50">
        <f t="shared" si="3"/>
        <v>0</v>
      </c>
      <c r="AE20" s="50">
        <f t="shared" si="3"/>
        <v>0</v>
      </c>
      <c r="AF20" s="50">
        <f t="shared" si="3"/>
        <v>0</v>
      </c>
      <c r="AG20" s="50">
        <f t="shared" si="3"/>
        <v>0</v>
      </c>
      <c r="AH20" s="50">
        <f t="shared" si="3"/>
        <v>0</v>
      </c>
      <c r="AI20" s="50">
        <f t="shared" si="3"/>
        <v>0</v>
      </c>
      <c r="AJ20" s="50">
        <f t="shared" si="3"/>
        <v>0</v>
      </c>
      <c r="AK20" s="50">
        <f t="shared" si="3"/>
        <v>0</v>
      </c>
      <c r="AL20" s="50">
        <f t="shared" si="3"/>
        <v>0</v>
      </c>
      <c r="AM20" s="50">
        <f t="shared" si="3"/>
        <v>0</v>
      </c>
      <c r="AN20" s="50">
        <f t="shared" si="3"/>
        <v>0</v>
      </c>
      <c r="AO20" s="50">
        <f t="shared" si="3"/>
        <v>0</v>
      </c>
      <c r="AP20" s="50">
        <f t="shared" si="3"/>
        <v>0</v>
      </c>
      <c r="AQ20" s="50">
        <f t="shared" si="3"/>
        <v>0</v>
      </c>
      <c r="AR20" s="50">
        <f t="shared" si="3"/>
        <v>0</v>
      </c>
      <c r="AS20" s="50">
        <f t="shared" si="3"/>
        <v>0</v>
      </c>
      <c r="AT20" s="50">
        <f t="shared" si="3"/>
        <v>0</v>
      </c>
      <c r="AU20" s="50">
        <f t="shared" si="3"/>
        <v>0</v>
      </c>
      <c r="AV20" s="50">
        <f t="shared" si="3"/>
        <v>0</v>
      </c>
      <c r="AW20" s="50">
        <f t="shared" si="3"/>
        <v>0</v>
      </c>
      <c r="AX20" s="50">
        <f aca="true" t="shared" si="4" ref="AX20:BU20">SUM(AX11:AX19)</f>
        <v>0</v>
      </c>
      <c r="AY20" s="50">
        <f t="shared" si="4"/>
        <v>0</v>
      </c>
      <c r="AZ20" s="50">
        <f t="shared" si="4"/>
        <v>0</v>
      </c>
      <c r="BA20" s="50">
        <f t="shared" si="4"/>
        <v>0</v>
      </c>
      <c r="BB20" s="50">
        <f t="shared" si="4"/>
        <v>0</v>
      </c>
      <c r="BC20" s="50">
        <f t="shared" si="4"/>
        <v>0</v>
      </c>
      <c r="BD20" s="50">
        <f t="shared" si="4"/>
        <v>0</v>
      </c>
      <c r="BE20" s="50">
        <f t="shared" si="4"/>
        <v>0</v>
      </c>
      <c r="BF20" s="50">
        <f t="shared" si="4"/>
        <v>0</v>
      </c>
      <c r="BG20" s="50">
        <f t="shared" si="4"/>
        <v>0</v>
      </c>
      <c r="BH20" s="50">
        <f t="shared" si="4"/>
        <v>0</v>
      </c>
      <c r="BI20" s="50">
        <f t="shared" si="4"/>
        <v>0</v>
      </c>
      <c r="BJ20" s="50">
        <f t="shared" si="4"/>
        <v>0</v>
      </c>
      <c r="BK20" s="50">
        <f t="shared" si="4"/>
        <v>0</v>
      </c>
      <c r="BL20" s="50">
        <f t="shared" si="4"/>
        <v>0</v>
      </c>
      <c r="BM20" s="50">
        <f t="shared" si="4"/>
        <v>0</v>
      </c>
      <c r="BN20" s="50">
        <f t="shared" si="4"/>
        <v>0</v>
      </c>
      <c r="BO20" s="50">
        <f t="shared" si="4"/>
        <v>0</v>
      </c>
      <c r="BP20" s="50">
        <f t="shared" si="4"/>
        <v>0</v>
      </c>
      <c r="BQ20" s="50">
        <f t="shared" si="4"/>
        <v>0</v>
      </c>
      <c r="BR20" s="50">
        <f t="shared" si="4"/>
        <v>0</v>
      </c>
      <c r="BS20" s="50">
        <f t="shared" si="4"/>
        <v>0</v>
      </c>
      <c r="BT20" s="50">
        <f t="shared" si="4"/>
        <v>0</v>
      </c>
      <c r="BU20" s="50">
        <f t="shared" si="4"/>
        <v>0</v>
      </c>
      <c r="BV20" s="37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</row>
    <row r="21" spans="1:87" ht="26.25" customHeight="1">
      <c r="A21" s="381" t="s">
        <v>124</v>
      </c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3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10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</row>
    <row r="22" spans="1:87" s="74" customFormat="1" ht="25.5" customHeight="1">
      <c r="A22" s="92" t="s">
        <v>85</v>
      </c>
      <c r="B22" s="422" t="s">
        <v>202</v>
      </c>
      <c r="C22" s="75">
        <v>1</v>
      </c>
      <c r="D22" s="76"/>
      <c r="E22" s="65"/>
      <c r="F22" s="65"/>
      <c r="G22" s="48">
        <f>ROUND(H22/30,1)</f>
        <v>4</v>
      </c>
      <c r="H22" s="65">
        <v>120</v>
      </c>
      <c r="I22" s="48">
        <f>SUM(J22:L22)</f>
        <v>42</v>
      </c>
      <c r="J22" s="47">
        <v>14</v>
      </c>
      <c r="K22" s="47"/>
      <c r="L22" s="47">
        <v>28</v>
      </c>
      <c r="M22" s="48">
        <f>H22-I22</f>
        <v>78</v>
      </c>
      <c r="N22" s="47">
        <v>4</v>
      </c>
      <c r="O22" s="47"/>
      <c r="P22" s="47"/>
      <c r="Q22" s="47"/>
      <c r="R22" s="47"/>
      <c r="S22" s="47"/>
      <c r="T22" s="47"/>
      <c r="U22" s="49"/>
      <c r="V22" s="71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72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</row>
    <row r="23" spans="1:87" s="74" customFormat="1" ht="12.75">
      <c r="A23" s="92" t="s">
        <v>86</v>
      </c>
      <c r="B23" s="25" t="s">
        <v>203</v>
      </c>
      <c r="C23" s="75"/>
      <c r="D23" s="423" t="s">
        <v>204</v>
      </c>
      <c r="E23" s="65"/>
      <c r="F23" s="65"/>
      <c r="G23" s="48">
        <f>ROUND(H23/30,1)</f>
        <v>8</v>
      </c>
      <c r="H23" s="65">
        <v>240</v>
      </c>
      <c r="I23" s="48">
        <f>SUM(J23:L23)</f>
        <v>84</v>
      </c>
      <c r="J23" s="47">
        <v>56</v>
      </c>
      <c r="K23" s="47"/>
      <c r="L23" s="47">
        <v>28</v>
      </c>
      <c r="M23" s="48">
        <f>H23-I23</f>
        <v>156</v>
      </c>
      <c r="N23" s="47">
        <v>4</v>
      </c>
      <c r="O23" s="47">
        <v>4</v>
      </c>
      <c r="P23" s="47"/>
      <c r="Q23" s="47"/>
      <c r="R23" s="47"/>
      <c r="S23" s="83"/>
      <c r="T23" s="47"/>
      <c r="U23" s="49"/>
      <c r="V23" s="71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72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</row>
    <row r="24" spans="1:87" s="74" customFormat="1" ht="12.75">
      <c r="A24" s="92" t="s">
        <v>87</v>
      </c>
      <c r="B24" s="25" t="s">
        <v>112</v>
      </c>
      <c r="C24" s="64">
        <v>4</v>
      </c>
      <c r="D24" s="64">
        <v>3</v>
      </c>
      <c r="E24" s="64"/>
      <c r="F24" s="47"/>
      <c r="G24" s="48">
        <f aca="true" t="shared" si="5" ref="G24:G41">ROUND(H24/30,1)</f>
        <v>6</v>
      </c>
      <c r="H24" s="64">
        <v>180</v>
      </c>
      <c r="I24" s="48">
        <f aca="true" t="shared" si="6" ref="I24:I41">SUM(J24:L24)</f>
        <v>84</v>
      </c>
      <c r="J24" s="47">
        <v>28</v>
      </c>
      <c r="K24" s="47">
        <v>28</v>
      </c>
      <c r="L24" s="47">
        <v>28</v>
      </c>
      <c r="M24" s="48">
        <f aca="true" t="shared" si="7" ref="M24:M41">H24-I24</f>
        <v>96</v>
      </c>
      <c r="N24" s="47"/>
      <c r="O24" s="47"/>
      <c r="P24" s="47">
        <v>3</v>
      </c>
      <c r="Q24" s="47">
        <v>3</v>
      </c>
      <c r="R24" s="47"/>
      <c r="S24" s="47"/>
      <c r="T24" s="47"/>
      <c r="U24" s="49"/>
      <c r="V24" s="71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72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</row>
    <row r="25" spans="1:87" s="74" customFormat="1" ht="12.75">
      <c r="A25" s="92" t="s">
        <v>88</v>
      </c>
      <c r="B25" s="25" t="s">
        <v>106</v>
      </c>
      <c r="C25" s="65">
        <v>4</v>
      </c>
      <c r="D25" s="65">
        <v>3</v>
      </c>
      <c r="E25" s="65"/>
      <c r="F25" s="65">
        <v>4</v>
      </c>
      <c r="G25" s="48">
        <f t="shared" si="5"/>
        <v>7</v>
      </c>
      <c r="H25" s="65">
        <v>210</v>
      </c>
      <c r="I25" s="48">
        <f t="shared" si="6"/>
        <v>84</v>
      </c>
      <c r="J25" s="47">
        <v>56</v>
      </c>
      <c r="K25" s="47">
        <v>28</v>
      </c>
      <c r="L25" s="47"/>
      <c r="M25" s="48">
        <f t="shared" si="7"/>
        <v>126</v>
      </c>
      <c r="N25" s="47"/>
      <c r="O25" s="47"/>
      <c r="P25" s="47">
        <v>3</v>
      </c>
      <c r="Q25" s="47">
        <v>4</v>
      </c>
      <c r="R25" s="47"/>
      <c r="S25" s="47"/>
      <c r="T25" s="47"/>
      <c r="U25" s="49"/>
      <c r="V25" s="71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72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</row>
    <row r="26" spans="1:87" s="74" customFormat="1" ht="12.75">
      <c r="A26" s="92" t="s">
        <v>89</v>
      </c>
      <c r="B26" s="97" t="s">
        <v>120</v>
      </c>
      <c r="C26" s="64">
        <v>4</v>
      </c>
      <c r="D26" s="64">
        <v>3</v>
      </c>
      <c r="E26" s="64"/>
      <c r="F26" s="47"/>
      <c r="G26" s="48">
        <f t="shared" si="5"/>
        <v>6</v>
      </c>
      <c r="H26" s="64">
        <v>180</v>
      </c>
      <c r="I26" s="48">
        <f t="shared" si="6"/>
        <v>84</v>
      </c>
      <c r="J26" s="47">
        <v>56</v>
      </c>
      <c r="K26" s="47">
        <v>28</v>
      </c>
      <c r="L26" s="47"/>
      <c r="M26" s="48">
        <f t="shared" si="7"/>
        <v>96</v>
      </c>
      <c r="N26" s="47"/>
      <c r="O26" s="47"/>
      <c r="P26" s="47">
        <v>3</v>
      </c>
      <c r="Q26" s="47">
        <v>3</v>
      </c>
      <c r="R26" s="47"/>
      <c r="S26" s="47"/>
      <c r="T26" s="47"/>
      <c r="U26" s="49"/>
      <c r="V26" s="71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72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</row>
    <row r="27" spans="1:87" s="74" customFormat="1" ht="12.75">
      <c r="A27" s="92" t="s">
        <v>90</v>
      </c>
      <c r="B27" s="25" t="s">
        <v>205</v>
      </c>
      <c r="C27" s="64">
        <v>4</v>
      </c>
      <c r="D27" s="64">
        <v>3</v>
      </c>
      <c r="E27" s="64"/>
      <c r="F27" s="47"/>
      <c r="G27" s="48">
        <f>ROUND(H27/30,1)</f>
        <v>8</v>
      </c>
      <c r="H27" s="64">
        <v>240</v>
      </c>
      <c r="I27" s="48">
        <f t="shared" si="6"/>
        <v>84</v>
      </c>
      <c r="J27" s="47">
        <v>56</v>
      </c>
      <c r="K27" s="47"/>
      <c r="L27" s="47">
        <v>28</v>
      </c>
      <c r="M27" s="48">
        <f t="shared" si="7"/>
        <v>156</v>
      </c>
      <c r="N27" s="47"/>
      <c r="O27" s="47"/>
      <c r="P27" s="47">
        <v>4</v>
      </c>
      <c r="Q27" s="47">
        <v>4</v>
      </c>
      <c r="R27" s="47"/>
      <c r="S27" s="47"/>
      <c r="T27" s="47"/>
      <c r="U27" s="49"/>
      <c r="V27" s="71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72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</row>
    <row r="28" spans="1:87" s="74" customFormat="1" ht="12.75">
      <c r="A28" s="92" t="s">
        <v>91</v>
      </c>
      <c r="B28" s="25" t="s">
        <v>206</v>
      </c>
      <c r="C28" s="64">
        <v>5</v>
      </c>
      <c r="D28" s="64"/>
      <c r="E28" s="64"/>
      <c r="F28" s="47"/>
      <c r="G28" s="48">
        <f>ROUND(H28/30,1)</f>
        <v>6</v>
      </c>
      <c r="H28" s="64">
        <v>180</v>
      </c>
      <c r="I28" s="48">
        <f t="shared" si="6"/>
        <v>56</v>
      </c>
      <c r="J28" s="47">
        <v>28</v>
      </c>
      <c r="K28" s="47"/>
      <c r="L28" s="47">
        <v>28</v>
      </c>
      <c r="M28" s="48">
        <f t="shared" si="7"/>
        <v>124</v>
      </c>
      <c r="N28" s="47"/>
      <c r="O28" s="47"/>
      <c r="P28" s="47"/>
      <c r="Q28" s="47"/>
      <c r="R28" s="47">
        <v>6</v>
      </c>
      <c r="S28" s="47"/>
      <c r="T28" s="47"/>
      <c r="U28" s="49"/>
      <c r="V28" s="71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72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</row>
    <row r="29" spans="1:87" s="74" customFormat="1" ht="24.75" customHeight="1">
      <c r="A29" s="92" t="s">
        <v>92</v>
      </c>
      <c r="B29" s="107" t="s">
        <v>113</v>
      </c>
      <c r="C29" s="65">
        <v>5</v>
      </c>
      <c r="D29" s="65"/>
      <c r="E29" s="65"/>
      <c r="F29" s="47"/>
      <c r="G29" s="48">
        <f>ROUND(H29/30,1)</f>
        <v>6</v>
      </c>
      <c r="H29" s="65">
        <v>180</v>
      </c>
      <c r="I29" s="48">
        <f t="shared" si="6"/>
        <v>56</v>
      </c>
      <c r="J29" s="47">
        <v>28</v>
      </c>
      <c r="K29" s="47"/>
      <c r="L29" s="47">
        <v>28</v>
      </c>
      <c r="M29" s="48">
        <f t="shared" si="7"/>
        <v>124</v>
      </c>
      <c r="N29" s="47"/>
      <c r="O29" s="47"/>
      <c r="P29" s="47"/>
      <c r="Q29" s="47"/>
      <c r="R29" s="47">
        <v>6</v>
      </c>
      <c r="S29" s="47"/>
      <c r="T29" s="47"/>
      <c r="U29" s="49"/>
      <c r="V29" s="71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72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</row>
    <row r="30" spans="1:87" s="74" customFormat="1" ht="12.75">
      <c r="A30" s="92" t="s">
        <v>98</v>
      </c>
      <c r="B30" s="25" t="s">
        <v>126</v>
      </c>
      <c r="C30" s="65"/>
      <c r="D30" s="65">
        <v>6</v>
      </c>
      <c r="E30" s="65"/>
      <c r="F30" s="65"/>
      <c r="G30" s="48">
        <f>ROUND(H30/30,1)</f>
        <v>5</v>
      </c>
      <c r="H30" s="65">
        <v>150</v>
      </c>
      <c r="I30" s="48">
        <f t="shared" si="6"/>
        <v>56</v>
      </c>
      <c r="J30" s="47">
        <v>28</v>
      </c>
      <c r="K30" s="47"/>
      <c r="L30" s="47">
        <v>28</v>
      </c>
      <c r="M30" s="48">
        <f t="shared" si="7"/>
        <v>94</v>
      </c>
      <c r="N30" s="47"/>
      <c r="O30" s="47"/>
      <c r="P30" s="47"/>
      <c r="Q30" s="47"/>
      <c r="R30" s="47"/>
      <c r="S30" s="47">
        <v>5</v>
      </c>
      <c r="T30" s="47"/>
      <c r="U30" s="49"/>
      <c r="V30" s="71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72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</row>
    <row r="31" spans="1:87" s="74" customFormat="1" ht="12.75">
      <c r="A31" s="92" t="s">
        <v>99</v>
      </c>
      <c r="B31" s="25" t="s">
        <v>107</v>
      </c>
      <c r="C31" s="64">
        <v>6</v>
      </c>
      <c r="D31" s="64">
        <v>5</v>
      </c>
      <c r="E31" s="64"/>
      <c r="F31" s="47">
        <v>6</v>
      </c>
      <c r="G31" s="48">
        <v>11</v>
      </c>
      <c r="H31" s="65">
        <v>330</v>
      </c>
      <c r="I31" s="48">
        <f t="shared" si="6"/>
        <v>112</v>
      </c>
      <c r="J31" s="47">
        <v>56</v>
      </c>
      <c r="K31" s="47">
        <v>28</v>
      </c>
      <c r="L31" s="47">
        <v>28</v>
      </c>
      <c r="M31" s="48">
        <f t="shared" si="7"/>
        <v>218</v>
      </c>
      <c r="N31" s="47"/>
      <c r="O31" s="47"/>
      <c r="P31" s="47"/>
      <c r="Q31" s="47"/>
      <c r="R31" s="47">
        <v>5</v>
      </c>
      <c r="S31" s="47">
        <v>6</v>
      </c>
      <c r="T31" s="47"/>
      <c r="U31" s="49"/>
      <c r="V31" s="71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72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</row>
    <row r="32" spans="1:87" s="74" customFormat="1" ht="12.75">
      <c r="A32" s="92" t="s">
        <v>100</v>
      </c>
      <c r="B32" s="97" t="s">
        <v>114</v>
      </c>
      <c r="C32" s="64">
        <v>6</v>
      </c>
      <c r="D32" s="64">
        <v>5</v>
      </c>
      <c r="E32" s="64"/>
      <c r="F32" s="47">
        <v>6</v>
      </c>
      <c r="G32" s="48">
        <v>9</v>
      </c>
      <c r="H32" s="64">
        <v>270</v>
      </c>
      <c r="I32" s="48">
        <f t="shared" si="6"/>
        <v>84</v>
      </c>
      <c r="J32" s="47">
        <v>56</v>
      </c>
      <c r="K32" s="47">
        <v>28</v>
      </c>
      <c r="L32" s="47"/>
      <c r="M32" s="48">
        <f t="shared" si="7"/>
        <v>186</v>
      </c>
      <c r="N32" s="47"/>
      <c r="O32" s="47"/>
      <c r="P32" s="47"/>
      <c r="Q32" s="47"/>
      <c r="R32" s="47">
        <v>4</v>
      </c>
      <c r="S32" s="47">
        <v>5</v>
      </c>
      <c r="T32" s="47"/>
      <c r="U32" s="49"/>
      <c r="V32" s="71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72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</row>
    <row r="33" spans="1:87" s="74" customFormat="1" ht="12.75">
      <c r="A33" s="92" t="s">
        <v>101</v>
      </c>
      <c r="B33" s="97" t="s">
        <v>127</v>
      </c>
      <c r="C33" s="65">
        <v>6</v>
      </c>
      <c r="D33" s="65"/>
      <c r="E33" s="65"/>
      <c r="F33" s="65"/>
      <c r="G33" s="48">
        <v>6</v>
      </c>
      <c r="H33" s="65">
        <v>180</v>
      </c>
      <c r="I33" s="48">
        <f t="shared" si="6"/>
        <v>56</v>
      </c>
      <c r="J33" s="47">
        <v>28</v>
      </c>
      <c r="K33" s="47">
        <v>14</v>
      </c>
      <c r="L33" s="47">
        <v>14</v>
      </c>
      <c r="M33" s="48">
        <f t="shared" si="7"/>
        <v>124</v>
      </c>
      <c r="N33" s="47"/>
      <c r="O33" s="47"/>
      <c r="P33" s="47"/>
      <c r="Q33" s="47"/>
      <c r="R33" s="47"/>
      <c r="S33" s="47">
        <v>6</v>
      </c>
      <c r="T33" s="47"/>
      <c r="U33" s="49"/>
      <c r="V33" s="71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72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</row>
    <row r="34" spans="1:87" s="74" customFormat="1" ht="26.25">
      <c r="A34" s="92" t="s">
        <v>102</v>
      </c>
      <c r="B34" s="106" t="s">
        <v>117</v>
      </c>
      <c r="C34" s="65">
        <v>7.8</v>
      </c>
      <c r="D34" s="65"/>
      <c r="E34" s="65"/>
      <c r="F34" s="65"/>
      <c r="G34" s="48">
        <f t="shared" si="5"/>
        <v>9</v>
      </c>
      <c r="H34" s="65">
        <v>270</v>
      </c>
      <c r="I34" s="48">
        <f t="shared" si="6"/>
        <v>96</v>
      </c>
      <c r="J34" s="47">
        <v>48</v>
      </c>
      <c r="K34" s="47">
        <v>48</v>
      </c>
      <c r="L34" s="47"/>
      <c r="M34" s="48">
        <f t="shared" si="7"/>
        <v>174</v>
      </c>
      <c r="N34" s="47"/>
      <c r="O34" s="47"/>
      <c r="P34" s="47"/>
      <c r="Q34" s="47"/>
      <c r="R34" s="47"/>
      <c r="S34" s="47"/>
      <c r="T34" s="47">
        <v>4</v>
      </c>
      <c r="U34" s="49">
        <v>5</v>
      </c>
      <c r="V34" s="71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72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</row>
    <row r="35" spans="1:87" s="74" customFormat="1" ht="12.75">
      <c r="A35" s="92" t="s">
        <v>115</v>
      </c>
      <c r="B35" s="25" t="s">
        <v>207</v>
      </c>
      <c r="C35" s="103">
        <v>8</v>
      </c>
      <c r="D35" s="103"/>
      <c r="E35" s="103"/>
      <c r="F35" s="104"/>
      <c r="G35" s="84">
        <f t="shared" si="5"/>
        <v>6</v>
      </c>
      <c r="H35" s="61">
        <v>180</v>
      </c>
      <c r="I35" s="84">
        <f t="shared" si="6"/>
        <v>60</v>
      </c>
      <c r="J35" s="47">
        <v>40</v>
      </c>
      <c r="K35" s="47"/>
      <c r="L35" s="47">
        <v>20</v>
      </c>
      <c r="M35" s="84">
        <f t="shared" si="7"/>
        <v>120</v>
      </c>
      <c r="N35" s="47"/>
      <c r="O35" s="47"/>
      <c r="P35" s="47"/>
      <c r="Q35" s="47"/>
      <c r="R35" s="47"/>
      <c r="S35" s="47"/>
      <c r="T35" s="47"/>
      <c r="U35" s="49">
        <v>6</v>
      </c>
      <c r="V35" s="71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72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</row>
    <row r="36" spans="1:87" s="74" customFormat="1" ht="12.75">
      <c r="A36" s="92" t="s">
        <v>119</v>
      </c>
      <c r="B36" s="25" t="s">
        <v>116</v>
      </c>
      <c r="C36" s="103">
        <v>7</v>
      </c>
      <c r="D36" s="103"/>
      <c r="E36" s="103"/>
      <c r="F36" s="104"/>
      <c r="G36" s="84">
        <f t="shared" si="5"/>
        <v>3</v>
      </c>
      <c r="H36" s="61">
        <v>90</v>
      </c>
      <c r="I36" s="84">
        <f t="shared" si="6"/>
        <v>28</v>
      </c>
      <c r="J36" s="47">
        <v>14</v>
      </c>
      <c r="K36" s="47"/>
      <c r="L36" s="47">
        <v>14</v>
      </c>
      <c r="M36" s="84">
        <f t="shared" si="7"/>
        <v>62</v>
      </c>
      <c r="N36" s="47"/>
      <c r="O36" s="47"/>
      <c r="P36" s="47"/>
      <c r="Q36" s="47"/>
      <c r="R36" s="47"/>
      <c r="S36" s="47"/>
      <c r="T36" s="47">
        <v>3</v>
      </c>
      <c r="U36" s="49"/>
      <c r="V36" s="71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72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</row>
    <row r="37" spans="1:87" s="74" customFormat="1" ht="12.75">
      <c r="A37" s="92" t="s">
        <v>129</v>
      </c>
      <c r="B37" s="96" t="s">
        <v>80</v>
      </c>
      <c r="C37" s="103"/>
      <c r="D37" s="103" t="s">
        <v>104</v>
      </c>
      <c r="E37" s="103"/>
      <c r="F37" s="104"/>
      <c r="G37" s="84">
        <f t="shared" si="5"/>
        <v>6</v>
      </c>
      <c r="H37" s="61">
        <v>180</v>
      </c>
      <c r="I37" s="84">
        <f t="shared" si="6"/>
        <v>0</v>
      </c>
      <c r="J37" s="47"/>
      <c r="K37" s="47"/>
      <c r="L37" s="47"/>
      <c r="M37" s="84">
        <f t="shared" si="7"/>
        <v>180</v>
      </c>
      <c r="N37" s="47">
        <v>3</v>
      </c>
      <c r="O37" s="47">
        <v>3</v>
      </c>
      <c r="P37" s="47"/>
      <c r="Q37" s="47"/>
      <c r="R37" s="47"/>
      <c r="S37" s="47"/>
      <c r="T37" s="47"/>
      <c r="U37" s="49"/>
      <c r="V37" s="71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72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</row>
    <row r="38" spans="1:87" s="74" customFormat="1" ht="12.75">
      <c r="A38" s="92" t="s">
        <v>130</v>
      </c>
      <c r="B38" s="95" t="s">
        <v>81</v>
      </c>
      <c r="C38" s="64"/>
      <c r="D38" s="64" t="s">
        <v>105</v>
      </c>
      <c r="E38" s="64"/>
      <c r="F38" s="47"/>
      <c r="G38" s="84">
        <f t="shared" si="5"/>
        <v>6</v>
      </c>
      <c r="H38" s="61">
        <v>180</v>
      </c>
      <c r="I38" s="84">
        <f t="shared" si="6"/>
        <v>0</v>
      </c>
      <c r="J38" s="47"/>
      <c r="K38" s="47"/>
      <c r="L38" s="47"/>
      <c r="M38" s="84">
        <f t="shared" si="7"/>
        <v>180</v>
      </c>
      <c r="N38" s="47"/>
      <c r="O38" s="47"/>
      <c r="P38" s="47">
        <v>3</v>
      </c>
      <c r="Q38" s="47">
        <v>3</v>
      </c>
      <c r="R38" s="47"/>
      <c r="S38" s="47"/>
      <c r="T38" s="47"/>
      <c r="U38" s="49"/>
      <c r="V38" s="71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72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</row>
    <row r="39" spans="1:87" s="74" customFormat="1" ht="12.75">
      <c r="A39" s="92" t="s">
        <v>131</v>
      </c>
      <c r="B39" s="95" t="s">
        <v>103</v>
      </c>
      <c r="C39" s="64"/>
      <c r="D39" s="64" t="s">
        <v>83</v>
      </c>
      <c r="E39" s="64"/>
      <c r="F39" s="47"/>
      <c r="G39" s="84">
        <f t="shared" si="5"/>
        <v>6</v>
      </c>
      <c r="H39" s="61">
        <v>180</v>
      </c>
      <c r="I39" s="84">
        <f t="shared" si="6"/>
        <v>0</v>
      </c>
      <c r="J39" s="47"/>
      <c r="K39" s="47"/>
      <c r="L39" s="47"/>
      <c r="M39" s="84">
        <f t="shared" si="7"/>
        <v>180</v>
      </c>
      <c r="N39" s="47"/>
      <c r="O39" s="47"/>
      <c r="P39" s="47"/>
      <c r="Q39" s="47"/>
      <c r="R39" s="47">
        <v>3</v>
      </c>
      <c r="S39" s="47">
        <v>3</v>
      </c>
      <c r="T39" s="47"/>
      <c r="U39" s="49"/>
      <c r="V39" s="71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72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</row>
    <row r="40" spans="1:87" s="74" customFormat="1" ht="12.75">
      <c r="A40" s="92" t="s">
        <v>132</v>
      </c>
      <c r="B40" s="95" t="s">
        <v>79</v>
      </c>
      <c r="C40" s="64"/>
      <c r="D40" s="64" t="s">
        <v>84</v>
      </c>
      <c r="E40" s="64"/>
      <c r="F40" s="47"/>
      <c r="G40" s="84">
        <f t="shared" si="5"/>
        <v>6</v>
      </c>
      <c r="H40" s="61">
        <v>180</v>
      </c>
      <c r="I40" s="84">
        <f t="shared" si="6"/>
        <v>0</v>
      </c>
      <c r="J40" s="47"/>
      <c r="K40" s="47"/>
      <c r="L40" s="47"/>
      <c r="M40" s="84">
        <f t="shared" si="7"/>
        <v>180</v>
      </c>
      <c r="N40" s="47"/>
      <c r="O40" s="47"/>
      <c r="P40" s="47"/>
      <c r="Q40" s="47"/>
      <c r="R40" s="47"/>
      <c r="S40" s="47"/>
      <c r="T40" s="47">
        <v>3</v>
      </c>
      <c r="U40" s="49">
        <v>3</v>
      </c>
      <c r="V40" s="71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72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</row>
    <row r="41" spans="1:87" s="74" customFormat="1" ht="13.5" thickBot="1">
      <c r="A41" s="92" t="s">
        <v>133</v>
      </c>
      <c r="B41" s="98" t="s">
        <v>122</v>
      </c>
      <c r="C41" s="99"/>
      <c r="D41" s="99"/>
      <c r="E41" s="99"/>
      <c r="F41" s="100"/>
      <c r="G41" s="84">
        <f t="shared" si="5"/>
        <v>9</v>
      </c>
      <c r="H41" s="101">
        <v>270</v>
      </c>
      <c r="I41" s="84">
        <f t="shared" si="6"/>
        <v>0</v>
      </c>
      <c r="J41" s="100"/>
      <c r="K41" s="100"/>
      <c r="L41" s="100"/>
      <c r="M41" s="84">
        <f t="shared" si="7"/>
        <v>270</v>
      </c>
      <c r="N41" s="100"/>
      <c r="O41" s="100"/>
      <c r="P41" s="100"/>
      <c r="Q41" s="100"/>
      <c r="R41" s="100"/>
      <c r="S41" s="100"/>
      <c r="T41" s="100"/>
      <c r="U41" s="102">
        <v>9</v>
      </c>
      <c r="V41" s="71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72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</row>
    <row r="42" spans="1:87" ht="13.5" thickBot="1">
      <c r="A42" s="85"/>
      <c r="B42" s="109" t="s">
        <v>46</v>
      </c>
      <c r="C42" s="86">
        <v>10</v>
      </c>
      <c r="D42" s="86">
        <v>11</v>
      </c>
      <c r="E42" s="86">
        <f>COUNTA(E24:E34)</f>
        <v>0</v>
      </c>
      <c r="F42" s="86">
        <f>COUNTA(F24:F34)</f>
        <v>3</v>
      </c>
      <c r="G42" s="86">
        <f>SUM(G22:G41)</f>
        <v>133</v>
      </c>
      <c r="H42" s="86">
        <f aca="true" t="shared" si="8" ref="H42:N42">SUM(H22:H41)</f>
        <v>3990</v>
      </c>
      <c r="I42" s="86">
        <f t="shared" si="8"/>
        <v>1066</v>
      </c>
      <c r="J42" s="86">
        <f t="shared" si="8"/>
        <v>592</v>
      </c>
      <c r="K42" s="86">
        <f t="shared" si="8"/>
        <v>202</v>
      </c>
      <c r="L42" s="86">
        <f t="shared" si="8"/>
        <v>272</v>
      </c>
      <c r="M42" s="86">
        <f t="shared" si="8"/>
        <v>2924</v>
      </c>
      <c r="N42" s="86">
        <f t="shared" si="8"/>
        <v>11</v>
      </c>
      <c r="O42" s="86">
        <f>SUM(O22:O41)</f>
        <v>7</v>
      </c>
      <c r="P42" s="86">
        <f aca="true" t="shared" si="9" ref="O42:U42">SUM(P24:P41)</f>
        <v>16</v>
      </c>
      <c r="Q42" s="86">
        <f t="shared" si="9"/>
        <v>17</v>
      </c>
      <c r="R42" s="86">
        <f>SUM(R24:R41)</f>
        <v>24</v>
      </c>
      <c r="S42" s="86">
        <f t="shared" si="9"/>
        <v>25</v>
      </c>
      <c r="T42" s="86">
        <f t="shared" si="9"/>
        <v>10</v>
      </c>
      <c r="U42" s="86">
        <f t="shared" si="9"/>
        <v>23</v>
      </c>
      <c r="V42" s="56">
        <f>SUM(V24:V34)</f>
        <v>0</v>
      </c>
      <c r="W42" s="50">
        <f>SUM(W24:W34)</f>
        <v>0</v>
      </c>
      <c r="X42" s="50">
        <f>SUM(X24:X34)</f>
        <v>0</v>
      </c>
      <c r="Y42" s="50">
        <f>SUM(Y24:Y34)</f>
        <v>0</v>
      </c>
      <c r="Z42" s="50">
        <f>SUM(Z24:Z34)</f>
        <v>0</v>
      </c>
      <c r="AA42" s="50">
        <f>SUM(AA24:AA34)</f>
        <v>0</v>
      </c>
      <c r="AB42" s="50">
        <f>SUM(AB24:AB34)</f>
        <v>0</v>
      </c>
      <c r="AC42" s="50">
        <f>SUM(AC24:AC34)</f>
        <v>0</v>
      </c>
      <c r="AD42" s="50">
        <f>SUM(AD24:AD34)</f>
        <v>0</v>
      </c>
      <c r="AE42" s="50">
        <f>SUM(AE24:AE34)</f>
        <v>0</v>
      </c>
      <c r="AF42" s="50">
        <f>SUM(AF24:AF34)</f>
        <v>0</v>
      </c>
      <c r="AG42" s="50">
        <f>SUM(AG24:AG34)</f>
        <v>0</v>
      </c>
      <c r="AH42" s="50">
        <f>SUM(AH24:AH34)</f>
        <v>0</v>
      </c>
      <c r="AI42" s="50">
        <f>SUM(AI24:AI34)</f>
        <v>0</v>
      </c>
      <c r="AJ42" s="50">
        <f>SUM(AJ24:AJ34)</f>
        <v>0</v>
      </c>
      <c r="AK42" s="50">
        <f>SUM(AK24:AK34)</f>
        <v>0</v>
      </c>
      <c r="AL42" s="50">
        <f>SUM(AL24:AL34)</f>
        <v>0</v>
      </c>
      <c r="AM42" s="50">
        <f>SUM(AM24:AM34)</f>
        <v>0</v>
      </c>
      <c r="AN42" s="50">
        <f>SUM(AN24:AN34)</f>
        <v>0</v>
      </c>
      <c r="AO42" s="50">
        <f>SUM(AO24:AO34)</f>
        <v>0</v>
      </c>
      <c r="AP42" s="50">
        <f>SUM(AP24:AP34)</f>
        <v>0</v>
      </c>
      <c r="AQ42" s="50">
        <f>SUM(AQ24:AQ34)</f>
        <v>0</v>
      </c>
      <c r="AR42" s="50">
        <f>SUM(AR24:AR34)</f>
        <v>0</v>
      </c>
      <c r="AS42" s="50">
        <f>SUM(AS24:AS34)</f>
        <v>0</v>
      </c>
      <c r="AT42" s="50">
        <f>SUM(AT24:AT34)</f>
        <v>0</v>
      </c>
      <c r="AU42" s="50">
        <f>SUM(AU24:AU34)</f>
        <v>0</v>
      </c>
      <c r="AV42" s="50">
        <f>SUM(AV24:AV34)</f>
        <v>0</v>
      </c>
      <c r="AW42" s="50">
        <f>SUM(AW24:AW34)</f>
        <v>0</v>
      </c>
      <c r="AX42" s="50">
        <f>SUM(AX24:AX34)</f>
        <v>0</v>
      </c>
      <c r="AY42" s="50">
        <f>SUM(AY24:AY34)</f>
        <v>0</v>
      </c>
      <c r="AZ42" s="50">
        <f>SUM(AZ24:AZ34)</f>
        <v>0</v>
      </c>
      <c r="BA42" s="50">
        <f>SUM(BA24:BA34)</f>
        <v>0</v>
      </c>
      <c r="BB42" s="50">
        <f>SUM(BB24:BB34)</f>
        <v>0</v>
      </c>
      <c r="BC42" s="50">
        <f>SUM(BC24:BC34)</f>
        <v>0</v>
      </c>
      <c r="BD42" s="50">
        <f>SUM(BD24:BD34)</f>
        <v>0</v>
      </c>
      <c r="BE42" s="50">
        <f>SUM(BE24:BE34)</f>
        <v>0</v>
      </c>
      <c r="BF42" s="50">
        <f>SUM(BF24:BF34)</f>
        <v>0</v>
      </c>
      <c r="BG42" s="50">
        <f>SUM(BG24:BG34)</f>
        <v>0</v>
      </c>
      <c r="BH42" s="50">
        <f>SUM(BH24:BH34)</f>
        <v>0</v>
      </c>
      <c r="BI42" s="50">
        <f>SUM(BI24:BI34)</f>
        <v>0</v>
      </c>
      <c r="BJ42" s="50">
        <f>SUM(BJ24:BJ34)</f>
        <v>0</v>
      </c>
      <c r="BK42" s="50">
        <f>SUM(BK24:BK34)</f>
        <v>0</v>
      </c>
      <c r="BL42" s="50">
        <f>SUM(BL24:BL34)</f>
        <v>0</v>
      </c>
      <c r="BM42" s="50">
        <f>SUM(BM24:BM34)</f>
        <v>0</v>
      </c>
      <c r="BN42" s="50">
        <f>SUM(BN24:BN34)</f>
        <v>0</v>
      </c>
      <c r="BO42" s="50">
        <f>SUM(BO24:BO34)</f>
        <v>0</v>
      </c>
      <c r="BP42" s="50">
        <f>SUM(BP24:BP34)</f>
        <v>0</v>
      </c>
      <c r="BQ42" s="50">
        <f>SUM(BQ24:BQ34)</f>
        <v>0</v>
      </c>
      <c r="BR42" s="50">
        <f>SUM(BR24:BR34)</f>
        <v>0</v>
      </c>
      <c r="BS42" s="50">
        <f>SUM(BS24:BS34)</f>
        <v>0</v>
      </c>
      <c r="BT42" s="50">
        <f>SUM(BT24:BT34)</f>
        <v>0</v>
      </c>
      <c r="BU42" s="50">
        <f>SUM(BU24:BU34)</f>
        <v>0</v>
      </c>
      <c r="BV42" s="9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</row>
    <row r="43" spans="1:87" ht="26.25" customHeight="1">
      <c r="A43" s="381" t="s">
        <v>173</v>
      </c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382"/>
      <c r="S43" s="382"/>
      <c r="T43" s="382"/>
      <c r="U43" s="383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9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</row>
    <row r="44" spans="1:87" ht="26.25" customHeight="1">
      <c r="A44" s="381" t="s">
        <v>174</v>
      </c>
      <c r="B44" s="382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3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9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</row>
    <row r="45" spans="1:87" s="74" customFormat="1" ht="13.5" thickBot="1">
      <c r="A45" s="105" t="s">
        <v>93</v>
      </c>
      <c r="B45" s="108" t="s">
        <v>175</v>
      </c>
      <c r="C45" s="66"/>
      <c r="D45" s="61"/>
      <c r="E45" s="65"/>
      <c r="F45" s="65"/>
      <c r="G45" s="48">
        <f>ROUND(H45/30,1)</f>
        <v>61</v>
      </c>
      <c r="H45" s="65">
        <v>1830</v>
      </c>
      <c r="I45" s="48" t="s">
        <v>125</v>
      </c>
      <c r="J45" s="66" t="s">
        <v>125</v>
      </c>
      <c r="K45" s="67" t="s">
        <v>125</v>
      </c>
      <c r="L45" s="67" t="s">
        <v>125</v>
      </c>
      <c r="M45" s="48" t="s">
        <v>125</v>
      </c>
      <c r="N45" s="47"/>
      <c r="O45" s="47">
        <v>4</v>
      </c>
      <c r="P45" s="47">
        <v>11</v>
      </c>
      <c r="Q45" s="47">
        <v>8</v>
      </c>
      <c r="R45" s="47">
        <v>3</v>
      </c>
      <c r="S45" s="47">
        <v>8</v>
      </c>
      <c r="T45" s="47">
        <v>15</v>
      </c>
      <c r="U45" s="49">
        <v>12</v>
      </c>
      <c r="V45" s="71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72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</row>
    <row r="46" spans="1:87" ht="13.5" thickBot="1">
      <c r="A46" s="85"/>
      <c r="B46" s="109" t="s">
        <v>46</v>
      </c>
      <c r="C46" s="86"/>
      <c r="D46" s="86"/>
      <c r="E46" s="86"/>
      <c r="F46" s="86">
        <f>COUNTA(F32:F40)</f>
        <v>1</v>
      </c>
      <c r="G46" s="86">
        <f>SUM(G45:G45)</f>
        <v>61</v>
      </c>
      <c r="H46" s="86">
        <f>SUM(H45:H45)</f>
        <v>1830</v>
      </c>
      <c r="I46" s="86"/>
      <c r="J46" s="86"/>
      <c r="K46" s="86"/>
      <c r="L46" s="86"/>
      <c r="M46" s="86"/>
      <c r="N46" s="86">
        <f aca="true" t="shared" si="10" ref="N46:U46">SUM(N45:N45)</f>
        <v>0</v>
      </c>
      <c r="O46" s="86">
        <f t="shared" si="10"/>
        <v>4</v>
      </c>
      <c r="P46" s="86">
        <f t="shared" si="10"/>
        <v>11</v>
      </c>
      <c r="Q46" s="86">
        <f t="shared" si="10"/>
        <v>8</v>
      </c>
      <c r="R46" s="86">
        <f t="shared" si="10"/>
        <v>3</v>
      </c>
      <c r="S46" s="86">
        <f t="shared" si="10"/>
        <v>8</v>
      </c>
      <c r="T46" s="86">
        <f t="shared" si="10"/>
        <v>15</v>
      </c>
      <c r="U46" s="86">
        <f t="shared" si="10"/>
        <v>12</v>
      </c>
      <c r="V46" s="56">
        <f aca="true" t="shared" si="11" ref="V46:BA46">SUM(V32:V40)</f>
        <v>0</v>
      </c>
      <c r="W46" s="50">
        <f t="shared" si="11"/>
        <v>0</v>
      </c>
      <c r="X46" s="50">
        <f t="shared" si="11"/>
        <v>0</v>
      </c>
      <c r="Y46" s="50">
        <f t="shared" si="11"/>
        <v>0</v>
      </c>
      <c r="Z46" s="50">
        <f t="shared" si="11"/>
        <v>0</v>
      </c>
      <c r="AA46" s="50">
        <f t="shared" si="11"/>
        <v>0</v>
      </c>
      <c r="AB46" s="50">
        <f t="shared" si="11"/>
        <v>0</v>
      </c>
      <c r="AC46" s="50">
        <f t="shared" si="11"/>
        <v>0</v>
      </c>
      <c r="AD46" s="50">
        <f t="shared" si="11"/>
        <v>0</v>
      </c>
      <c r="AE46" s="50">
        <f t="shared" si="11"/>
        <v>0</v>
      </c>
      <c r="AF46" s="50">
        <f t="shared" si="11"/>
        <v>0</v>
      </c>
      <c r="AG46" s="50">
        <f t="shared" si="11"/>
        <v>0</v>
      </c>
      <c r="AH46" s="50">
        <f t="shared" si="11"/>
        <v>0</v>
      </c>
      <c r="AI46" s="50">
        <f t="shared" si="11"/>
        <v>0</v>
      </c>
      <c r="AJ46" s="50">
        <f t="shared" si="11"/>
        <v>0</v>
      </c>
      <c r="AK46" s="50">
        <f t="shared" si="11"/>
        <v>0</v>
      </c>
      <c r="AL46" s="50">
        <f t="shared" si="11"/>
        <v>0</v>
      </c>
      <c r="AM46" s="50">
        <f t="shared" si="11"/>
        <v>0</v>
      </c>
      <c r="AN46" s="50">
        <f t="shared" si="11"/>
        <v>0</v>
      </c>
      <c r="AO46" s="50">
        <f t="shared" si="11"/>
        <v>0</v>
      </c>
      <c r="AP46" s="50">
        <f t="shared" si="11"/>
        <v>0</v>
      </c>
      <c r="AQ46" s="50">
        <f t="shared" si="11"/>
        <v>0</v>
      </c>
      <c r="AR46" s="50">
        <f t="shared" si="11"/>
        <v>0</v>
      </c>
      <c r="AS46" s="50">
        <f t="shared" si="11"/>
        <v>0</v>
      </c>
      <c r="AT46" s="50">
        <f t="shared" si="11"/>
        <v>0</v>
      </c>
      <c r="AU46" s="50">
        <f t="shared" si="11"/>
        <v>0</v>
      </c>
      <c r="AV46" s="50">
        <f t="shared" si="11"/>
        <v>0</v>
      </c>
      <c r="AW46" s="50">
        <f t="shared" si="11"/>
        <v>0</v>
      </c>
      <c r="AX46" s="50">
        <f t="shared" si="11"/>
        <v>0</v>
      </c>
      <c r="AY46" s="50">
        <f t="shared" si="11"/>
        <v>0</v>
      </c>
      <c r="AZ46" s="50">
        <f t="shared" si="11"/>
        <v>0</v>
      </c>
      <c r="BA46" s="50">
        <f t="shared" si="11"/>
        <v>0</v>
      </c>
      <c r="BB46" s="50">
        <f aca="true" t="shared" si="12" ref="BB46:BU46">SUM(BB32:BB40)</f>
        <v>0</v>
      </c>
      <c r="BC46" s="50">
        <f t="shared" si="12"/>
        <v>0</v>
      </c>
      <c r="BD46" s="50">
        <f t="shared" si="12"/>
        <v>0</v>
      </c>
      <c r="BE46" s="50">
        <f t="shared" si="12"/>
        <v>0</v>
      </c>
      <c r="BF46" s="50">
        <f t="shared" si="12"/>
        <v>0</v>
      </c>
      <c r="BG46" s="50">
        <f t="shared" si="12"/>
        <v>0</v>
      </c>
      <c r="BH46" s="50">
        <f t="shared" si="12"/>
        <v>0</v>
      </c>
      <c r="BI46" s="50">
        <f t="shared" si="12"/>
        <v>0</v>
      </c>
      <c r="BJ46" s="50">
        <f t="shared" si="12"/>
        <v>0</v>
      </c>
      <c r="BK46" s="50">
        <f t="shared" si="12"/>
        <v>0</v>
      </c>
      <c r="BL46" s="50">
        <f t="shared" si="12"/>
        <v>0</v>
      </c>
      <c r="BM46" s="50">
        <f t="shared" si="12"/>
        <v>0</v>
      </c>
      <c r="BN46" s="50">
        <f t="shared" si="12"/>
        <v>0</v>
      </c>
      <c r="BO46" s="50">
        <f t="shared" si="12"/>
        <v>0</v>
      </c>
      <c r="BP46" s="50">
        <f t="shared" si="12"/>
        <v>0</v>
      </c>
      <c r="BQ46" s="50">
        <f t="shared" si="12"/>
        <v>0</v>
      </c>
      <c r="BR46" s="50">
        <f t="shared" si="12"/>
        <v>0</v>
      </c>
      <c r="BS46" s="50">
        <f t="shared" si="12"/>
        <v>0</v>
      </c>
      <c r="BT46" s="50">
        <f t="shared" si="12"/>
        <v>0</v>
      </c>
      <c r="BU46" s="50">
        <f t="shared" si="12"/>
        <v>0</v>
      </c>
      <c r="BV46" s="9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</row>
    <row r="47" spans="1:83" ht="13.5" thickBot="1">
      <c r="A47" s="77"/>
      <c r="B47" s="78" t="s">
        <v>176</v>
      </c>
      <c r="C47" s="79"/>
      <c r="D47" s="79"/>
      <c r="E47" s="79"/>
      <c r="F47" s="79"/>
      <c r="G47" s="79">
        <f>G20+G42+G46</f>
        <v>240</v>
      </c>
      <c r="H47" s="79">
        <f>H20+H42+H46</f>
        <v>7200</v>
      </c>
      <c r="I47" s="79"/>
      <c r="J47" s="79"/>
      <c r="K47" s="79"/>
      <c r="L47" s="79"/>
      <c r="M47" s="79"/>
      <c r="N47" s="79">
        <f>N20+N42+N46</f>
        <v>28</v>
      </c>
      <c r="O47" s="79">
        <f>O20+O42+O46</f>
        <v>32</v>
      </c>
      <c r="P47" s="79">
        <f>P20+P42+P46</f>
        <v>31</v>
      </c>
      <c r="Q47" s="79">
        <f>Q20+Q42+Q46</f>
        <v>29</v>
      </c>
      <c r="R47" s="79">
        <f>R20+R42+R46</f>
        <v>27</v>
      </c>
      <c r="S47" s="79">
        <f>S20+S42+S46</f>
        <v>33</v>
      </c>
      <c r="T47" s="79">
        <f>T20+T42+T46</f>
        <v>25</v>
      </c>
      <c r="U47" s="79">
        <f>U20+U42+U46</f>
        <v>35</v>
      </c>
      <c r="V47" s="58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9"/>
      <c r="BS47" s="5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</row>
    <row r="48" spans="1:83" ht="13.5" thickBot="1">
      <c r="A48" s="80"/>
      <c r="B48" s="397" t="s">
        <v>177</v>
      </c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79" t="s">
        <v>179</v>
      </c>
      <c r="O48" s="79" t="s">
        <v>179</v>
      </c>
      <c r="P48" s="79" t="s">
        <v>179</v>
      </c>
      <c r="Q48" s="79" t="s">
        <v>179</v>
      </c>
      <c r="R48" s="79" t="s">
        <v>128</v>
      </c>
      <c r="S48" s="79" t="s">
        <v>128</v>
      </c>
      <c r="T48" s="79" t="s">
        <v>128</v>
      </c>
      <c r="U48" s="79" t="s">
        <v>128</v>
      </c>
      <c r="V48" s="59" t="e">
        <f>#REF!+#REF!+#REF!+#REF!</f>
        <v>#REF!</v>
      </c>
      <c r="W48" s="46" t="e">
        <f>#REF!+#REF!+#REF!+#REF!</f>
        <v>#REF!</v>
      </c>
      <c r="X48" s="46" t="e">
        <f>#REF!+#REF!+#REF!+#REF!</f>
        <v>#REF!</v>
      </c>
      <c r="Y48" s="46" t="e">
        <f>#REF!+#REF!+#REF!+#REF!</f>
        <v>#REF!</v>
      </c>
      <c r="Z48" s="46" t="e">
        <f>#REF!+#REF!+#REF!+#REF!</f>
        <v>#REF!</v>
      </c>
      <c r="AA48" s="46" t="e">
        <f>#REF!+#REF!+#REF!+#REF!</f>
        <v>#REF!</v>
      </c>
      <c r="AB48" s="46" t="e">
        <f>#REF!+#REF!+#REF!+#REF!</f>
        <v>#REF!</v>
      </c>
      <c r="AC48" s="46" t="e">
        <f>#REF!+#REF!+#REF!+#REF!</f>
        <v>#REF!</v>
      </c>
      <c r="AD48" s="46" t="e">
        <f>#REF!+#REF!+#REF!+#REF!</f>
        <v>#REF!</v>
      </c>
      <c r="AE48" s="46" t="e">
        <f>#REF!+#REF!+#REF!+#REF!</f>
        <v>#REF!</v>
      </c>
      <c r="AF48" s="46" t="e">
        <f>#REF!+#REF!+#REF!+#REF!</f>
        <v>#REF!</v>
      </c>
      <c r="AG48" s="46" t="e">
        <f>#REF!+#REF!+#REF!+#REF!</f>
        <v>#REF!</v>
      </c>
      <c r="AH48" s="46" t="e">
        <f>#REF!+#REF!+#REF!+#REF!</f>
        <v>#REF!</v>
      </c>
      <c r="AI48" s="46" t="e">
        <f>#REF!+#REF!+#REF!+#REF!</f>
        <v>#REF!</v>
      </c>
      <c r="AJ48" s="46" t="e">
        <f>#REF!+#REF!+#REF!+#REF!</f>
        <v>#REF!</v>
      </c>
      <c r="AK48" s="46" t="e">
        <f>#REF!+#REF!+#REF!+#REF!</f>
        <v>#REF!</v>
      </c>
      <c r="AL48" s="46" t="e">
        <f>#REF!+#REF!+#REF!+#REF!</f>
        <v>#REF!</v>
      </c>
      <c r="AM48" s="46" t="e">
        <f>#REF!+#REF!+#REF!+#REF!</f>
        <v>#REF!</v>
      </c>
      <c r="AN48" s="46" t="e">
        <f>#REF!+#REF!+#REF!+#REF!</f>
        <v>#REF!</v>
      </c>
      <c r="AO48" s="46" t="e">
        <f>#REF!+#REF!+#REF!+#REF!</f>
        <v>#REF!</v>
      </c>
      <c r="AP48" s="46" t="e">
        <f>#REF!+#REF!+#REF!+#REF!</f>
        <v>#REF!</v>
      </c>
      <c r="AQ48" s="46" t="e">
        <f>#REF!+#REF!+#REF!+#REF!</f>
        <v>#REF!</v>
      </c>
      <c r="AR48" s="46" t="e">
        <f>#REF!+#REF!+#REF!+#REF!</f>
        <v>#REF!</v>
      </c>
      <c r="AS48" s="46" t="e">
        <f>#REF!+#REF!+#REF!+#REF!</f>
        <v>#REF!</v>
      </c>
      <c r="AT48" s="46" t="e">
        <f>#REF!+#REF!+#REF!+#REF!</f>
        <v>#REF!</v>
      </c>
      <c r="AU48" s="46" t="e">
        <f>#REF!+#REF!+#REF!+#REF!</f>
        <v>#REF!</v>
      </c>
      <c r="AV48" s="46" t="e">
        <f>#REF!+#REF!+#REF!+#REF!</f>
        <v>#REF!</v>
      </c>
      <c r="AW48" s="46" t="e">
        <f>#REF!+#REF!+#REF!+#REF!</f>
        <v>#REF!</v>
      </c>
      <c r="AX48" s="46" t="e">
        <f>#REF!+#REF!+#REF!+#REF!</f>
        <v>#REF!</v>
      </c>
      <c r="AY48" s="46" t="e">
        <f>#REF!+#REF!+#REF!+#REF!</f>
        <v>#REF!</v>
      </c>
      <c r="AZ48" s="46" t="e">
        <f>#REF!+#REF!+#REF!+#REF!</f>
        <v>#REF!</v>
      </c>
      <c r="BA48" s="46" t="e">
        <f>#REF!+#REF!+#REF!+#REF!</f>
        <v>#REF!</v>
      </c>
      <c r="BB48" s="46" t="e">
        <f>#REF!+#REF!+#REF!+#REF!</f>
        <v>#REF!</v>
      </c>
      <c r="BC48" s="46" t="e">
        <f>#REF!+#REF!+#REF!+#REF!</f>
        <v>#REF!</v>
      </c>
      <c r="BD48" s="46" t="e">
        <f>#REF!+#REF!+#REF!+#REF!</f>
        <v>#REF!</v>
      </c>
      <c r="BE48" s="46" t="e">
        <f>#REF!+#REF!+#REF!+#REF!</f>
        <v>#REF!</v>
      </c>
      <c r="BF48" s="46" t="e">
        <f>#REF!+#REF!+#REF!+#REF!</f>
        <v>#REF!</v>
      </c>
      <c r="BG48" s="46" t="e">
        <f>#REF!+#REF!+#REF!+#REF!</f>
        <v>#REF!</v>
      </c>
      <c r="BH48" s="46" t="e">
        <f>#REF!+#REF!+#REF!+#REF!</f>
        <v>#REF!</v>
      </c>
      <c r="BI48" s="46" t="e">
        <f>#REF!+#REF!+#REF!+#REF!</f>
        <v>#REF!</v>
      </c>
      <c r="BJ48" s="46" t="e">
        <f>#REF!+#REF!+#REF!+#REF!</f>
        <v>#REF!</v>
      </c>
      <c r="BK48" s="46" t="e">
        <f>#REF!+#REF!+#REF!+#REF!</f>
        <v>#REF!</v>
      </c>
      <c r="BL48" s="46" t="e">
        <f>#REF!+#REF!+#REF!+#REF!</f>
        <v>#REF!</v>
      </c>
      <c r="BM48" s="46" t="e">
        <f>#REF!+#REF!+#REF!+#REF!</f>
        <v>#REF!</v>
      </c>
      <c r="BN48" s="46" t="e">
        <f>#REF!+#REF!+#REF!+#REF!</f>
        <v>#REF!</v>
      </c>
      <c r="BO48" s="46" t="e">
        <f>#REF!+#REF!+#REF!+#REF!</f>
        <v>#REF!</v>
      </c>
      <c r="BP48" s="46" t="e">
        <f>#REF!+#REF!+#REF!+#REF!</f>
        <v>#REF!</v>
      </c>
      <c r="BQ48" s="81" t="e">
        <f>#REF!+#REF!+#REF!+#REF!</f>
        <v>#REF!</v>
      </c>
      <c r="BR48" s="82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</row>
    <row r="49" spans="1:83" ht="12.75">
      <c r="A49" s="45"/>
      <c r="B49" s="373" t="s">
        <v>26</v>
      </c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14">
        <v>1</v>
      </c>
      <c r="O49" s="14">
        <v>5</v>
      </c>
      <c r="P49" s="14">
        <v>1</v>
      </c>
      <c r="Q49" s="14">
        <v>4</v>
      </c>
      <c r="R49" s="60">
        <v>3</v>
      </c>
      <c r="S49" s="14">
        <v>3</v>
      </c>
      <c r="T49" s="14">
        <v>2</v>
      </c>
      <c r="U49" s="15">
        <v>2</v>
      </c>
      <c r="V49" s="60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9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</row>
    <row r="50" spans="1:83" ht="12.75">
      <c r="A50" s="45"/>
      <c r="B50" s="373" t="s">
        <v>7</v>
      </c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14">
        <v>6</v>
      </c>
      <c r="O50" s="14">
        <v>3</v>
      </c>
      <c r="P50" s="14">
        <v>7</v>
      </c>
      <c r="Q50" s="14">
        <v>4</v>
      </c>
      <c r="R50" s="60">
        <v>4</v>
      </c>
      <c r="S50" s="14">
        <v>3</v>
      </c>
      <c r="T50" s="14">
        <v>4</v>
      </c>
      <c r="U50" s="15">
        <v>4</v>
      </c>
      <c r="V50" s="60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9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</row>
    <row r="51" spans="1:83" ht="13.5" thickBot="1">
      <c r="A51" s="45"/>
      <c r="B51" s="373" t="s">
        <v>178</v>
      </c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14"/>
      <c r="O51" s="14"/>
      <c r="P51" s="14"/>
      <c r="Q51" s="14">
        <v>1</v>
      </c>
      <c r="R51" s="60"/>
      <c r="S51" s="14">
        <v>2</v>
      </c>
      <c r="T51" s="14"/>
      <c r="U51" s="15"/>
      <c r="V51" s="60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9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</row>
    <row r="52" spans="1:87" ht="12.75" customHeight="1">
      <c r="A52" s="20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1" t="e">
        <f>#REF!+V21+#REF!+#REF!+#REF!</f>
        <v>#REF!</v>
      </c>
      <c r="W52" s="22"/>
      <c r="X52" s="23"/>
      <c r="Y52" s="24"/>
      <c r="Z52" s="24"/>
      <c r="AA52" s="24"/>
      <c r="AB52" s="24"/>
      <c r="AC52" s="24"/>
      <c r="AD52" s="24"/>
      <c r="AE52" s="24"/>
      <c r="AF52" s="24"/>
      <c r="AG52" s="24"/>
      <c r="AH52" s="25"/>
      <c r="AI52" s="24"/>
      <c r="AJ52" s="24"/>
      <c r="AK52" s="24"/>
      <c r="AL52" s="24"/>
      <c r="AM52" s="24"/>
      <c r="AN52" s="24"/>
      <c r="AO52" s="24"/>
      <c r="AP52" s="24"/>
      <c r="AQ52" s="24"/>
      <c r="AR52" s="25"/>
      <c r="AS52" s="24"/>
      <c r="AT52" s="24"/>
      <c r="AU52" s="24"/>
      <c r="AV52" s="24"/>
      <c r="AW52" s="24"/>
      <c r="AX52" s="24"/>
      <c r="AY52" s="24"/>
      <c r="AZ52" s="24"/>
      <c r="BA52" s="24"/>
      <c r="BB52" s="25"/>
      <c r="BC52" s="24"/>
      <c r="BD52" s="24"/>
      <c r="BE52" s="24"/>
      <c r="BF52" s="24"/>
      <c r="BG52" s="24"/>
      <c r="BH52" s="24"/>
      <c r="BI52" s="24"/>
      <c r="BJ52" s="24"/>
      <c r="BK52" s="24"/>
      <c r="BL52" s="23"/>
      <c r="BM52" s="24"/>
      <c r="BN52" s="24"/>
      <c r="BO52" s="24"/>
      <c r="BP52" s="24"/>
      <c r="BQ52" s="24"/>
      <c r="BR52" s="24"/>
      <c r="BS52" s="24"/>
      <c r="BT52" s="24"/>
      <c r="BU52" s="26"/>
      <c r="BV52" s="11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</row>
    <row r="53" spans="2:22" ht="12.75">
      <c r="B53" s="387" t="s">
        <v>180</v>
      </c>
      <c r="C53" s="388"/>
      <c r="D53" s="388"/>
      <c r="E53" s="38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8"/>
      <c r="R53" s="388"/>
      <c r="S53" s="388"/>
      <c r="T53" s="388"/>
      <c r="U53" s="388"/>
      <c r="V53" s="388"/>
    </row>
    <row r="54" spans="2:22" ht="3" customHeight="1">
      <c r="B54" s="175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</row>
    <row r="55" spans="2:22" ht="12.75">
      <c r="B55" s="387" t="s">
        <v>181</v>
      </c>
      <c r="C55" s="388"/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88"/>
      <c r="Q55" s="388"/>
      <c r="R55" s="388"/>
      <c r="S55" s="388"/>
      <c r="T55" s="388"/>
      <c r="U55" s="388"/>
      <c r="V55" s="388"/>
    </row>
    <row r="56" spans="2:22" ht="3" customHeight="1">
      <c r="B56" s="177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37"/>
      <c r="P56" s="37"/>
      <c r="Q56" s="37"/>
      <c r="R56" s="37"/>
      <c r="S56" s="37"/>
      <c r="T56" s="37"/>
      <c r="U56" s="37"/>
      <c r="V56" s="37"/>
    </row>
    <row r="57" spans="2:22" ht="12.75">
      <c r="B57" s="387" t="s">
        <v>182</v>
      </c>
      <c r="C57" s="388"/>
      <c r="D57" s="388"/>
      <c r="E57" s="388"/>
      <c r="F57" s="388"/>
      <c r="G57" s="388"/>
      <c r="H57" s="388"/>
      <c r="I57" s="388"/>
      <c r="J57" s="388"/>
      <c r="K57" s="388"/>
      <c r="L57" s="388"/>
      <c r="M57" s="388"/>
      <c r="N57" s="388"/>
      <c r="O57" s="388"/>
      <c r="P57" s="388"/>
      <c r="Q57" s="388"/>
      <c r="R57" s="388"/>
      <c r="S57" s="388"/>
      <c r="T57" s="388"/>
      <c r="U57" s="388"/>
      <c r="V57" s="388"/>
    </row>
    <row r="58" spans="2:22" ht="12.75">
      <c r="B58" s="177"/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389"/>
      <c r="N58" s="389"/>
      <c r="O58" s="37"/>
      <c r="P58" s="37"/>
      <c r="Q58" s="37"/>
      <c r="R58" s="37"/>
      <c r="S58" s="37"/>
      <c r="T58" s="37"/>
      <c r="U58" s="37"/>
      <c r="V58" s="37"/>
    </row>
    <row r="59" spans="2:22" ht="0.75" customHeight="1">
      <c r="B59" s="20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2:22" ht="12.75" hidden="1">
      <c r="B60" s="27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</row>
    <row r="61" spans="2:22" ht="12.75">
      <c r="B61" s="12"/>
      <c r="C61" s="16" t="s">
        <v>95</v>
      </c>
      <c r="D61" s="17"/>
      <c r="E61" s="376" t="s">
        <v>183</v>
      </c>
      <c r="F61" s="376"/>
      <c r="G61" s="376"/>
      <c r="H61" s="376"/>
      <c r="I61" s="376"/>
      <c r="J61" s="376"/>
      <c r="K61" s="376"/>
      <c r="L61" s="376"/>
      <c r="M61" s="376"/>
      <c r="N61" s="376"/>
      <c r="O61" s="18"/>
      <c r="P61" s="18"/>
      <c r="Q61" s="18"/>
      <c r="R61" s="4"/>
      <c r="S61" s="4"/>
      <c r="T61" s="4"/>
      <c r="U61" s="4"/>
      <c r="V61" s="4"/>
    </row>
    <row r="62" spans="2:22" ht="12.75">
      <c r="B62" s="12"/>
      <c r="C62" s="18"/>
      <c r="D62" s="19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18"/>
      <c r="P62" s="18"/>
      <c r="Q62" s="18"/>
      <c r="R62" s="4"/>
      <c r="S62" s="4"/>
      <c r="T62" s="4"/>
      <c r="U62" s="4"/>
      <c r="V62" s="4"/>
    </row>
    <row r="63" spans="2:22" ht="5.25" customHeight="1">
      <c r="B63" s="12"/>
      <c r="C63" s="1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8"/>
      <c r="P63" s="18"/>
      <c r="Q63" s="18"/>
      <c r="R63" s="4"/>
      <c r="S63" s="4"/>
      <c r="T63" s="4"/>
      <c r="U63" s="4"/>
      <c r="V63" s="4"/>
    </row>
    <row r="64" spans="2:22" ht="12.75">
      <c r="B64" s="12"/>
      <c r="C64" s="16" t="s">
        <v>185</v>
      </c>
      <c r="D64" s="17"/>
      <c r="E64" s="376" t="s">
        <v>208</v>
      </c>
      <c r="F64" s="376"/>
      <c r="G64" s="376"/>
      <c r="H64" s="376"/>
      <c r="I64" s="376"/>
      <c r="J64" s="376"/>
      <c r="K64" s="376"/>
      <c r="L64" s="376"/>
      <c r="M64" s="376"/>
      <c r="N64" s="376"/>
      <c r="O64" s="18"/>
      <c r="P64" s="18"/>
      <c r="Q64" s="18"/>
      <c r="R64" s="4"/>
      <c r="S64" s="4"/>
      <c r="T64" s="4"/>
      <c r="U64" s="4"/>
      <c r="V64" s="4"/>
    </row>
    <row r="65" spans="2:22" ht="12.75">
      <c r="B65" s="12"/>
      <c r="C65" s="18"/>
      <c r="D65" s="19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18"/>
      <c r="P65" s="18"/>
      <c r="Q65" s="18"/>
      <c r="R65" s="4"/>
      <c r="S65" s="4"/>
      <c r="T65" s="4"/>
      <c r="U65" s="4"/>
      <c r="V65" s="4"/>
    </row>
    <row r="66" spans="2:22" ht="12" customHeight="1"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4"/>
      <c r="S66" s="4"/>
      <c r="T66" s="4"/>
      <c r="U66" s="4"/>
      <c r="V66" s="4"/>
    </row>
    <row r="67" spans="2:22" ht="12.75" hidden="1">
      <c r="B67" s="27"/>
      <c r="C67" s="16"/>
      <c r="D67" s="17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179"/>
      <c r="P67" s="179"/>
      <c r="Q67" s="179"/>
      <c r="R67" s="180"/>
      <c r="S67" s="180"/>
      <c r="T67" s="180"/>
      <c r="U67" s="180"/>
      <c r="V67" s="180"/>
    </row>
    <row r="68" spans="2:22" ht="12.75">
      <c r="B68" s="4"/>
      <c r="C68" s="16" t="s">
        <v>184</v>
      </c>
      <c r="D68" s="17"/>
      <c r="E68" s="376" t="s">
        <v>208</v>
      </c>
      <c r="F68" s="376"/>
      <c r="G68" s="376"/>
      <c r="H68" s="376"/>
      <c r="I68" s="376"/>
      <c r="J68" s="376"/>
      <c r="K68" s="376"/>
      <c r="L68" s="376"/>
      <c r="M68" s="376"/>
      <c r="N68" s="376"/>
      <c r="O68" s="4"/>
      <c r="P68" s="4"/>
      <c r="Q68" s="4"/>
      <c r="R68" s="4"/>
      <c r="S68" s="4"/>
      <c r="T68" s="4"/>
      <c r="U68" s="4"/>
      <c r="V68" s="4"/>
    </row>
    <row r="69" spans="1:8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</row>
    <row r="70" spans="1:8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</row>
    <row r="71" spans="1:8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</row>
    <row r="72" spans="1:8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</row>
    <row r="73" spans="1:8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</row>
    <row r="74" spans="1:8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</row>
    <row r="75" spans="1:8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</row>
    <row r="76" spans="1:8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</row>
    <row r="77" spans="1:8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</row>
    <row r="78" spans="1:8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</row>
    <row r="79" spans="1:8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</row>
    <row r="80" spans="1:8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</row>
    <row r="81" spans="1:8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</row>
    <row r="82" spans="1:8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</row>
    <row r="83" spans="1:8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</row>
    <row r="84" spans="1:8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</row>
    <row r="85" spans="1:8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</row>
    <row r="86" spans="1:8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</row>
    <row r="87" spans="1:8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</row>
    <row r="88" spans="1:8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</row>
    <row r="89" spans="22:87" ht="12.75"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</row>
  </sheetData>
  <sheetProtection formatCells="0" formatRows="0" selectLockedCells="1"/>
  <mergeCells count="45">
    <mergeCell ref="A44:U44"/>
    <mergeCell ref="M3:M7"/>
    <mergeCell ref="R3:S3"/>
    <mergeCell ref="E3:F3"/>
    <mergeCell ref="K5:K7"/>
    <mergeCell ref="A1:U1"/>
    <mergeCell ref="T3:U3"/>
    <mergeCell ref="A2:A7"/>
    <mergeCell ref="J5:J7"/>
    <mergeCell ref="G2:G7"/>
    <mergeCell ref="I3:L3"/>
    <mergeCell ref="N2:U2"/>
    <mergeCell ref="I4:I7"/>
    <mergeCell ref="J4:L4"/>
    <mergeCell ref="L5:L7"/>
    <mergeCell ref="P3:Q3"/>
    <mergeCell ref="N4:U4"/>
    <mergeCell ref="D3:D7"/>
    <mergeCell ref="B49:M49"/>
    <mergeCell ref="B48:M48"/>
    <mergeCell ref="A9:U9"/>
    <mergeCell ref="A10:U10"/>
    <mergeCell ref="N6:U6"/>
    <mergeCell ref="F4:F7"/>
    <mergeCell ref="B2:B7"/>
    <mergeCell ref="E67:N67"/>
    <mergeCell ref="A21:U21"/>
    <mergeCell ref="E68:N68"/>
    <mergeCell ref="C2:F2"/>
    <mergeCell ref="B53:V53"/>
    <mergeCell ref="B55:V55"/>
    <mergeCell ref="B57:V57"/>
    <mergeCell ref="C58:N58"/>
    <mergeCell ref="E61:N61"/>
    <mergeCell ref="H2:M2"/>
    <mergeCell ref="H3:H7"/>
    <mergeCell ref="B51:M51"/>
    <mergeCell ref="E62:N62"/>
    <mergeCell ref="E64:N64"/>
    <mergeCell ref="E65:N65"/>
    <mergeCell ref="E4:E7"/>
    <mergeCell ref="B50:M50"/>
    <mergeCell ref="C3:C7"/>
    <mergeCell ref="A43:U43"/>
    <mergeCell ref="N3:O3"/>
  </mergeCells>
  <printOptions horizontalCentered="1"/>
  <pageMargins left="0.7874015748031497" right="0.7874015748031497" top="0.7874015748031497" bottom="0.7874015748031497" header="0.3937007874015748" footer="0.11811023622047245"/>
  <pageSetup fitToHeight="0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Admin</cp:lastModifiedBy>
  <cp:lastPrinted>2021-04-05T06:48:23Z</cp:lastPrinted>
  <dcterms:created xsi:type="dcterms:W3CDTF">1999-02-26T10:19:35Z</dcterms:created>
  <dcterms:modified xsi:type="dcterms:W3CDTF">2022-06-20T09:00:47Z</dcterms:modified>
  <cp:category/>
  <cp:version/>
  <cp:contentType/>
  <cp:contentStatus/>
</cp:coreProperties>
</file>